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48" windowWidth="16260" windowHeight="5832"/>
  </bookViews>
  <sheets>
    <sheet name="Girls" sheetId="1" r:id="rId1"/>
  </sheets>
  <externalReferences>
    <externalReference r:id="rId2"/>
  </externalReferences>
  <definedNames>
    <definedName name="Categories">[1]tables!$P$2:$P$16</definedName>
    <definedName name="Clubs">[1]tables!$W$2:$W$350</definedName>
    <definedName name="Organizers">[1]tables!$Z$2:$Z$31</definedName>
    <definedName name="_xlnm.Print_Titles" localSheetId="0">Girls!$1:$2</definedName>
    <definedName name="Referees">[1]tables!$AA$2:$AA$350</definedName>
    <definedName name="Tours">[1]tables!$V$2:$V$6</definedName>
  </definedNames>
  <calcPr calcId="144525" iterate="1"/>
</workbook>
</file>

<file path=xl/calcChain.xml><?xml version="1.0" encoding="utf-8"?>
<calcChain xmlns="http://schemas.openxmlformats.org/spreadsheetml/2006/main">
  <c r="F19" i="1" l="1"/>
  <c r="E19" i="1"/>
  <c r="BX16" i="1"/>
  <c r="BY16" i="1" s="1"/>
  <c r="BZ16" i="1" s="1"/>
  <c r="CA16" i="1" s="1"/>
  <c r="CB16" i="1" s="1"/>
  <c r="CC16" i="1" s="1"/>
  <c r="CD16" i="1" s="1"/>
  <c r="CE16" i="1" s="1"/>
  <c r="CF16" i="1" s="1"/>
  <c r="CG16" i="1" s="1"/>
  <c r="CH16" i="1" s="1"/>
  <c r="CI16" i="1" s="1"/>
  <c r="CJ16" i="1" s="1"/>
  <c r="CK16" i="1" s="1"/>
  <c r="CL16" i="1" s="1"/>
  <c r="BI16" i="1"/>
  <c r="BJ16" i="1" s="1"/>
  <c r="BK16" i="1" s="1"/>
  <c r="BL16" i="1" s="1"/>
  <c r="BM16" i="1" s="1"/>
  <c r="BN16" i="1" s="1"/>
  <c r="BO16" i="1" s="1"/>
  <c r="BP16" i="1" s="1"/>
  <c r="BQ16" i="1" s="1"/>
  <c r="BR16" i="1" s="1"/>
  <c r="BS16" i="1" s="1"/>
  <c r="BT16" i="1" s="1"/>
  <c r="BU16" i="1" s="1"/>
  <c r="BV16" i="1" s="1"/>
  <c r="BH16" i="1"/>
  <c r="AR16" i="1"/>
  <c r="AS16" i="1" s="1"/>
  <c r="AT16" i="1" s="1"/>
  <c r="AU16" i="1" s="1"/>
  <c r="AV16" i="1" s="1"/>
  <c r="AW16" i="1" s="1"/>
  <c r="AX16" i="1" s="1"/>
  <c r="AY16" i="1" s="1"/>
  <c r="AZ16" i="1" s="1"/>
  <c r="BA16" i="1" s="1"/>
  <c r="BB16" i="1" s="1"/>
  <c r="BC16" i="1" s="1"/>
  <c r="BD16" i="1" s="1"/>
  <c r="BE16" i="1" s="1"/>
  <c r="BF16" i="1" s="1"/>
  <c r="AC16" i="1"/>
  <c r="AD16" i="1" s="1"/>
  <c r="AE16" i="1" s="1"/>
  <c r="AF16" i="1" s="1"/>
  <c r="AG16" i="1" s="1"/>
  <c r="AH16" i="1" s="1"/>
  <c r="AI16" i="1" s="1"/>
  <c r="AJ16" i="1" s="1"/>
  <c r="AK16" i="1" s="1"/>
  <c r="AL16" i="1" s="1"/>
  <c r="AM16" i="1" s="1"/>
  <c r="AN16" i="1" s="1"/>
  <c r="AO16" i="1" s="1"/>
  <c r="AP16" i="1" s="1"/>
  <c r="AB16" i="1"/>
  <c r="AA16" i="1"/>
  <c r="X16" i="1"/>
  <c r="Y16" i="1" s="1"/>
  <c r="W16" i="1"/>
  <c r="BY15" i="1"/>
  <c r="BZ15" i="1" s="1"/>
  <c r="CA15" i="1" s="1"/>
  <c r="CB15" i="1" s="1"/>
  <c r="CC15" i="1" s="1"/>
  <c r="CD15" i="1" s="1"/>
  <c r="CE15" i="1" s="1"/>
  <c r="CF15" i="1" s="1"/>
  <c r="CG15" i="1" s="1"/>
  <c r="CH15" i="1" s="1"/>
  <c r="CI15" i="1" s="1"/>
  <c r="CJ15" i="1" s="1"/>
  <c r="CK15" i="1" s="1"/>
  <c r="CL15" i="1" s="1"/>
  <c r="BX15" i="1"/>
  <c r="BH15" i="1"/>
  <c r="BI15" i="1" s="1"/>
  <c r="BJ15" i="1" s="1"/>
  <c r="BK15" i="1" s="1"/>
  <c r="BL15" i="1" s="1"/>
  <c r="BM15" i="1" s="1"/>
  <c r="BN15" i="1" s="1"/>
  <c r="BO15" i="1" s="1"/>
  <c r="BP15" i="1" s="1"/>
  <c r="BQ15" i="1" s="1"/>
  <c r="BR15" i="1" s="1"/>
  <c r="BS15" i="1" s="1"/>
  <c r="BT15" i="1" s="1"/>
  <c r="BU15" i="1" s="1"/>
  <c r="BV15" i="1" s="1"/>
  <c r="AS15" i="1"/>
  <c r="AT15" i="1" s="1"/>
  <c r="AU15" i="1" s="1"/>
  <c r="AV15" i="1" s="1"/>
  <c r="AW15" i="1" s="1"/>
  <c r="AX15" i="1" s="1"/>
  <c r="AY15" i="1" s="1"/>
  <c r="AZ15" i="1" s="1"/>
  <c r="BA15" i="1" s="1"/>
  <c r="BB15" i="1" s="1"/>
  <c r="BC15" i="1" s="1"/>
  <c r="BD15" i="1" s="1"/>
  <c r="BE15" i="1" s="1"/>
  <c r="BF15" i="1" s="1"/>
  <c r="AR15" i="1"/>
  <c r="AB15" i="1"/>
  <c r="AC15" i="1" s="1"/>
  <c r="AD15" i="1" s="1"/>
  <c r="AE15" i="1" s="1"/>
  <c r="AF15" i="1" s="1"/>
  <c r="AG15" i="1" s="1"/>
  <c r="AH15" i="1" s="1"/>
  <c r="AI15" i="1" s="1"/>
  <c r="AJ15" i="1" s="1"/>
  <c r="AK15" i="1" s="1"/>
  <c r="AL15" i="1" s="1"/>
  <c r="AM15" i="1" s="1"/>
  <c r="AN15" i="1" s="1"/>
  <c r="AO15" i="1" s="1"/>
  <c r="AP15" i="1" s="1"/>
  <c r="AA15" i="1"/>
  <c r="Y15" i="1"/>
  <c r="X15" i="1"/>
  <c r="W15" i="1"/>
  <c r="BZ14" i="1"/>
  <c r="CA14" i="1" s="1"/>
  <c r="CB14" i="1" s="1"/>
  <c r="CC14" i="1" s="1"/>
  <c r="CD14" i="1" s="1"/>
  <c r="CE14" i="1" s="1"/>
  <c r="CF14" i="1" s="1"/>
  <c r="CG14" i="1" s="1"/>
  <c r="CH14" i="1" s="1"/>
  <c r="CI14" i="1" s="1"/>
  <c r="CJ14" i="1" s="1"/>
  <c r="CK14" i="1" s="1"/>
  <c r="CL14" i="1" s="1"/>
  <c r="BX14" i="1"/>
  <c r="BY14" i="1" s="1"/>
  <c r="BI14" i="1"/>
  <c r="BJ14" i="1" s="1"/>
  <c r="BK14" i="1" s="1"/>
  <c r="BL14" i="1" s="1"/>
  <c r="BM14" i="1" s="1"/>
  <c r="BN14" i="1" s="1"/>
  <c r="BO14" i="1" s="1"/>
  <c r="BP14" i="1" s="1"/>
  <c r="BQ14" i="1" s="1"/>
  <c r="BR14" i="1" s="1"/>
  <c r="BS14" i="1" s="1"/>
  <c r="BT14" i="1" s="1"/>
  <c r="BU14" i="1" s="1"/>
  <c r="BV14" i="1" s="1"/>
  <c r="BH14" i="1"/>
  <c r="AT14" i="1"/>
  <c r="AU14" i="1" s="1"/>
  <c r="AV14" i="1" s="1"/>
  <c r="AW14" i="1" s="1"/>
  <c r="AX14" i="1" s="1"/>
  <c r="AY14" i="1" s="1"/>
  <c r="AZ14" i="1" s="1"/>
  <c r="BA14" i="1" s="1"/>
  <c r="BB14" i="1" s="1"/>
  <c r="BC14" i="1" s="1"/>
  <c r="BD14" i="1" s="1"/>
  <c r="BE14" i="1" s="1"/>
  <c r="BF14" i="1" s="1"/>
  <c r="AR14" i="1"/>
  <c r="AS14" i="1" s="1"/>
  <c r="AC14" i="1"/>
  <c r="AD14" i="1" s="1"/>
  <c r="AE14" i="1" s="1"/>
  <c r="AF14" i="1" s="1"/>
  <c r="AG14" i="1" s="1"/>
  <c r="AH14" i="1" s="1"/>
  <c r="AI14" i="1" s="1"/>
  <c r="AJ14" i="1" s="1"/>
  <c r="AK14" i="1" s="1"/>
  <c r="AL14" i="1" s="1"/>
  <c r="AM14" i="1" s="1"/>
  <c r="AN14" i="1" s="1"/>
  <c r="AO14" i="1" s="1"/>
  <c r="AP14" i="1" s="1"/>
  <c r="AB14" i="1"/>
  <c r="AA14" i="1"/>
  <c r="X14" i="1"/>
  <c r="Y14" i="1" s="1"/>
  <c r="BX13" i="1"/>
  <c r="BY13" i="1" s="1"/>
  <c r="BZ13" i="1" s="1"/>
  <c r="CA13" i="1" s="1"/>
  <c r="CB13" i="1" s="1"/>
  <c r="CC13" i="1" s="1"/>
  <c r="CD13" i="1" s="1"/>
  <c r="CE13" i="1" s="1"/>
  <c r="CF13" i="1" s="1"/>
  <c r="CG13" i="1" s="1"/>
  <c r="CH13" i="1" s="1"/>
  <c r="CI13" i="1" s="1"/>
  <c r="CJ13" i="1" s="1"/>
  <c r="CK13" i="1" s="1"/>
  <c r="CL13" i="1" s="1"/>
  <c r="BI13" i="1"/>
  <c r="BJ13" i="1" s="1"/>
  <c r="BK13" i="1" s="1"/>
  <c r="BL13" i="1" s="1"/>
  <c r="BM13" i="1" s="1"/>
  <c r="BN13" i="1" s="1"/>
  <c r="BO13" i="1" s="1"/>
  <c r="BP13" i="1" s="1"/>
  <c r="BQ13" i="1" s="1"/>
  <c r="BR13" i="1" s="1"/>
  <c r="BS13" i="1" s="1"/>
  <c r="BT13" i="1" s="1"/>
  <c r="BU13" i="1" s="1"/>
  <c r="BV13" i="1" s="1"/>
  <c r="BH13" i="1"/>
  <c r="AR13" i="1"/>
  <c r="AS13" i="1" s="1"/>
  <c r="AT13" i="1" s="1"/>
  <c r="AU13" i="1" s="1"/>
  <c r="AV13" i="1" s="1"/>
  <c r="AW13" i="1" s="1"/>
  <c r="AX13" i="1" s="1"/>
  <c r="AY13" i="1" s="1"/>
  <c r="AZ13" i="1" s="1"/>
  <c r="BA13" i="1" s="1"/>
  <c r="BB13" i="1" s="1"/>
  <c r="BC13" i="1" s="1"/>
  <c r="BD13" i="1" s="1"/>
  <c r="BE13" i="1" s="1"/>
  <c r="BF13" i="1" s="1"/>
  <c r="AC13" i="1"/>
  <c r="AD13" i="1" s="1"/>
  <c r="AE13" i="1" s="1"/>
  <c r="AF13" i="1" s="1"/>
  <c r="AG13" i="1" s="1"/>
  <c r="AH13" i="1" s="1"/>
  <c r="AI13" i="1" s="1"/>
  <c r="AJ13" i="1" s="1"/>
  <c r="AK13" i="1" s="1"/>
  <c r="AL13" i="1" s="1"/>
  <c r="AM13" i="1" s="1"/>
  <c r="AN13" i="1" s="1"/>
  <c r="AO13" i="1" s="1"/>
  <c r="AP13" i="1" s="1"/>
  <c r="AB13" i="1"/>
  <c r="AA13" i="1"/>
  <c r="X13" i="1"/>
  <c r="Y13" i="1" s="1"/>
  <c r="W13" i="1"/>
  <c r="A13" i="1"/>
  <c r="A14" i="1" s="1"/>
  <c r="A15" i="1" s="1"/>
  <c r="A16" i="1" s="1"/>
  <c r="F12" i="1"/>
  <c r="E12" i="1"/>
  <c r="AA10" i="1"/>
  <c r="BY9" i="1"/>
  <c r="BZ9" i="1" s="1"/>
  <c r="CA9" i="1" s="1"/>
  <c r="CB9" i="1" s="1"/>
  <c r="CC9" i="1" s="1"/>
  <c r="CD9" i="1" s="1"/>
  <c r="CE9" i="1" s="1"/>
  <c r="CF9" i="1" s="1"/>
  <c r="CG9" i="1" s="1"/>
  <c r="CH9" i="1" s="1"/>
  <c r="CI9" i="1" s="1"/>
  <c r="CJ9" i="1" s="1"/>
  <c r="CK9" i="1" s="1"/>
  <c r="CL9" i="1" s="1"/>
  <c r="BX9" i="1"/>
  <c r="BH9" i="1"/>
  <c r="BI9" i="1" s="1"/>
  <c r="BJ9" i="1" s="1"/>
  <c r="BK9" i="1" s="1"/>
  <c r="BL9" i="1" s="1"/>
  <c r="BM9" i="1" s="1"/>
  <c r="BN9" i="1" s="1"/>
  <c r="BO9" i="1" s="1"/>
  <c r="BP9" i="1" s="1"/>
  <c r="BQ9" i="1" s="1"/>
  <c r="BR9" i="1" s="1"/>
  <c r="BS9" i="1" s="1"/>
  <c r="BT9" i="1" s="1"/>
  <c r="BU9" i="1" s="1"/>
  <c r="BV9" i="1" s="1"/>
  <c r="AS9" i="1"/>
  <c r="AT9" i="1" s="1"/>
  <c r="AU9" i="1" s="1"/>
  <c r="AV9" i="1" s="1"/>
  <c r="AW9" i="1" s="1"/>
  <c r="AX9" i="1" s="1"/>
  <c r="AY9" i="1" s="1"/>
  <c r="AZ9" i="1" s="1"/>
  <c r="BA9" i="1" s="1"/>
  <c r="BB9" i="1" s="1"/>
  <c r="BC9" i="1" s="1"/>
  <c r="BD9" i="1" s="1"/>
  <c r="BE9" i="1" s="1"/>
  <c r="BF9" i="1" s="1"/>
  <c r="AR9" i="1"/>
  <c r="AB9" i="1"/>
  <c r="AC9" i="1" s="1"/>
  <c r="AD9" i="1" s="1"/>
  <c r="AE9" i="1" s="1"/>
  <c r="AF9" i="1" s="1"/>
  <c r="AG9" i="1" s="1"/>
  <c r="AH9" i="1" s="1"/>
  <c r="AI9" i="1" s="1"/>
  <c r="AJ9" i="1" s="1"/>
  <c r="AK9" i="1" s="1"/>
  <c r="AL9" i="1" s="1"/>
  <c r="AM9" i="1" s="1"/>
  <c r="AN9" i="1" s="1"/>
  <c r="AO9" i="1" s="1"/>
  <c r="AP9" i="1" s="1"/>
  <c r="AA9" i="1"/>
  <c r="BX7" i="1"/>
  <c r="BY7" i="1" s="1"/>
  <c r="BZ7" i="1" s="1"/>
  <c r="CA7" i="1" s="1"/>
  <c r="CB7" i="1" s="1"/>
  <c r="CC7" i="1" s="1"/>
  <c r="CD7" i="1" s="1"/>
  <c r="CE7" i="1" s="1"/>
  <c r="CF7" i="1" s="1"/>
  <c r="CG7" i="1" s="1"/>
  <c r="CH7" i="1" s="1"/>
  <c r="CI7" i="1" s="1"/>
  <c r="CJ7" i="1" s="1"/>
  <c r="CK7" i="1" s="1"/>
  <c r="CL7" i="1" s="1"/>
  <c r="BI7" i="1"/>
  <c r="BJ7" i="1" s="1"/>
  <c r="BK7" i="1" s="1"/>
  <c r="BL7" i="1" s="1"/>
  <c r="BM7" i="1" s="1"/>
  <c r="BN7" i="1" s="1"/>
  <c r="BO7" i="1" s="1"/>
  <c r="BP7" i="1" s="1"/>
  <c r="BQ7" i="1" s="1"/>
  <c r="BR7" i="1" s="1"/>
  <c r="BS7" i="1" s="1"/>
  <c r="BT7" i="1" s="1"/>
  <c r="BU7" i="1" s="1"/>
  <c r="BV7" i="1" s="1"/>
  <c r="BH7" i="1"/>
  <c r="AT7" i="1"/>
  <c r="AU7" i="1" s="1"/>
  <c r="AV7" i="1" s="1"/>
  <c r="AW7" i="1" s="1"/>
  <c r="AX7" i="1" s="1"/>
  <c r="AY7" i="1" s="1"/>
  <c r="AZ7" i="1" s="1"/>
  <c r="BA7" i="1" s="1"/>
  <c r="BB7" i="1" s="1"/>
  <c r="BC7" i="1" s="1"/>
  <c r="BD7" i="1" s="1"/>
  <c r="BE7" i="1" s="1"/>
  <c r="BF7" i="1" s="1"/>
  <c r="AR7" i="1"/>
  <c r="AS7" i="1" s="1"/>
  <c r="AC7" i="1"/>
  <c r="AD7" i="1" s="1"/>
  <c r="AE7" i="1" s="1"/>
  <c r="AF7" i="1" s="1"/>
  <c r="AG7" i="1" s="1"/>
  <c r="AH7" i="1" s="1"/>
  <c r="AI7" i="1" s="1"/>
  <c r="AJ7" i="1" s="1"/>
  <c r="AK7" i="1" s="1"/>
  <c r="AL7" i="1" s="1"/>
  <c r="AM7" i="1" s="1"/>
  <c r="AN7" i="1" s="1"/>
  <c r="AO7" i="1" s="1"/>
  <c r="AP7" i="1" s="1"/>
  <c r="AB7" i="1"/>
  <c r="AA7" i="1"/>
  <c r="CA6" i="1"/>
  <c r="CB6" i="1" s="1"/>
  <c r="CC6" i="1" s="1"/>
  <c r="CD6" i="1" s="1"/>
  <c r="CE6" i="1" s="1"/>
  <c r="CF6" i="1" s="1"/>
  <c r="CG6" i="1" s="1"/>
  <c r="CH6" i="1" s="1"/>
  <c r="CI6" i="1" s="1"/>
  <c r="CJ6" i="1" s="1"/>
  <c r="CK6" i="1" s="1"/>
  <c r="CL6" i="1" s="1"/>
  <c r="BY6" i="1"/>
  <c r="BZ6" i="1" s="1"/>
  <c r="BX6" i="1"/>
  <c r="BH6" i="1"/>
  <c r="BI6" i="1" s="1"/>
  <c r="BJ6" i="1" s="1"/>
  <c r="BK6" i="1" s="1"/>
  <c r="BL6" i="1" s="1"/>
  <c r="BM6" i="1" s="1"/>
  <c r="BN6" i="1" s="1"/>
  <c r="BO6" i="1" s="1"/>
  <c r="BP6" i="1" s="1"/>
  <c r="BQ6" i="1" s="1"/>
  <c r="BR6" i="1" s="1"/>
  <c r="BS6" i="1" s="1"/>
  <c r="BT6" i="1" s="1"/>
  <c r="BU6" i="1" s="1"/>
  <c r="BV6" i="1" s="1"/>
  <c r="AU6" i="1"/>
  <c r="AV6" i="1" s="1"/>
  <c r="AW6" i="1" s="1"/>
  <c r="AX6" i="1" s="1"/>
  <c r="AY6" i="1" s="1"/>
  <c r="AZ6" i="1" s="1"/>
  <c r="BA6" i="1" s="1"/>
  <c r="BB6" i="1" s="1"/>
  <c r="BC6" i="1" s="1"/>
  <c r="BD6" i="1" s="1"/>
  <c r="BE6" i="1" s="1"/>
  <c r="BF6" i="1" s="1"/>
  <c r="AS6" i="1"/>
  <c r="AT6" i="1" s="1"/>
  <c r="AR6" i="1"/>
  <c r="AB6" i="1"/>
  <c r="AC6" i="1" s="1"/>
  <c r="AD6" i="1" s="1"/>
  <c r="AE6" i="1" s="1"/>
  <c r="AF6" i="1" s="1"/>
  <c r="AG6" i="1" s="1"/>
  <c r="AH6" i="1" s="1"/>
  <c r="AI6" i="1" s="1"/>
  <c r="AJ6" i="1" s="1"/>
  <c r="AK6" i="1" s="1"/>
  <c r="AL6" i="1" s="1"/>
  <c r="AM6" i="1" s="1"/>
  <c r="AN6" i="1" s="1"/>
  <c r="AO6" i="1" s="1"/>
  <c r="AP6" i="1" s="1"/>
  <c r="AA6" i="1"/>
  <c r="BZ5" i="1"/>
  <c r="CA5" i="1" s="1"/>
  <c r="CB5" i="1" s="1"/>
  <c r="CC5" i="1" s="1"/>
  <c r="CD5" i="1" s="1"/>
  <c r="CE5" i="1" s="1"/>
  <c r="CF5" i="1" s="1"/>
  <c r="CG5" i="1" s="1"/>
  <c r="CH5" i="1" s="1"/>
  <c r="CI5" i="1" s="1"/>
  <c r="CJ5" i="1" s="1"/>
  <c r="CK5" i="1" s="1"/>
  <c r="CL5" i="1" s="1"/>
  <c r="BX5" i="1"/>
  <c r="BY5" i="1" s="1"/>
  <c r="BI5" i="1"/>
  <c r="BJ5" i="1" s="1"/>
  <c r="BK5" i="1" s="1"/>
  <c r="BL5" i="1" s="1"/>
  <c r="BM5" i="1" s="1"/>
  <c r="BN5" i="1" s="1"/>
  <c r="BO5" i="1" s="1"/>
  <c r="BP5" i="1" s="1"/>
  <c r="BQ5" i="1" s="1"/>
  <c r="BR5" i="1" s="1"/>
  <c r="BS5" i="1" s="1"/>
  <c r="BT5" i="1" s="1"/>
  <c r="BU5" i="1" s="1"/>
  <c r="BV5" i="1" s="1"/>
  <c r="BH5" i="1"/>
  <c r="AT5" i="1"/>
  <c r="AU5" i="1" s="1"/>
  <c r="AV5" i="1" s="1"/>
  <c r="AW5" i="1" s="1"/>
  <c r="AX5" i="1" s="1"/>
  <c r="AY5" i="1" s="1"/>
  <c r="AZ5" i="1" s="1"/>
  <c r="BA5" i="1" s="1"/>
  <c r="BB5" i="1" s="1"/>
  <c r="BC5" i="1" s="1"/>
  <c r="BD5" i="1" s="1"/>
  <c r="BE5" i="1" s="1"/>
  <c r="BF5" i="1" s="1"/>
  <c r="AR5" i="1"/>
  <c r="AS5" i="1" s="1"/>
  <c r="AC5" i="1"/>
  <c r="AD5" i="1" s="1"/>
  <c r="AE5" i="1" s="1"/>
  <c r="AF5" i="1" s="1"/>
  <c r="AG5" i="1" s="1"/>
  <c r="AH5" i="1" s="1"/>
  <c r="AI5" i="1" s="1"/>
  <c r="AJ5" i="1" s="1"/>
  <c r="AK5" i="1" s="1"/>
  <c r="AL5" i="1" s="1"/>
  <c r="AM5" i="1" s="1"/>
  <c r="AN5" i="1" s="1"/>
  <c r="AO5" i="1" s="1"/>
  <c r="AP5" i="1" s="1"/>
  <c r="AB5" i="1"/>
  <c r="AA5" i="1"/>
  <c r="I4" i="1"/>
  <c r="F4" i="1"/>
  <c r="E4" i="1"/>
  <c r="A3" i="1"/>
  <c r="C2" i="1"/>
  <c r="W1" i="1"/>
  <c r="A1" i="1"/>
  <c r="A20" i="1" l="1"/>
  <c r="A21" i="1" s="1"/>
  <c r="A22" i="1" s="1"/>
  <c r="A23" i="1" s="1"/>
  <c r="A18" i="1" s="1"/>
  <c r="A11" i="1"/>
</calcChain>
</file>

<file path=xl/sharedStrings.xml><?xml version="1.0" encoding="utf-8"?>
<sst xmlns="http://schemas.openxmlformats.org/spreadsheetml/2006/main" count="175" uniqueCount="47">
  <si>
    <t xml:space="preserve">Επιδιαιτητής: </t>
  </si>
  <si>
    <t>Α.Μ.</t>
  </si>
  <si>
    <t>Ονοματεπώνυμο</t>
  </si>
  <si>
    <t>Σύλλογος</t>
  </si>
  <si>
    <t>ΒΕΝΕΤΣΑΝΟΥ</t>
  </si>
  <si>
    <t>ΑΝΑΣΤΑΣΟΠΟΥΛΟΥ</t>
  </si>
  <si>
    <t>score TRIMED</t>
  </si>
  <si>
    <t>SETS
PLAYED</t>
  </si>
  <si>
    <t>SETS
WON</t>
  </si>
  <si>
    <t>ΝΙΚΕΣ</t>
  </si>
  <si>
    <t>ΗΤΤΕΣ</t>
  </si>
  <si>
    <t>temp</t>
  </si>
  <si>
    <t>Games</t>
  </si>
  <si>
    <t>ΣΕΙΡΑ</t>
  </si>
  <si>
    <t>ret</t>
  </si>
  <si>
    <t>wo</t>
  </si>
  <si>
    <t>med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</si>
  <si>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</si>
  <si>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</si>
  <si>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</si>
  <si>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</si>
  <si>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</si>
  <si>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</si>
  <si>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</si>
  <si>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</si>
  <si>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</si>
  <si>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</si>
  <si>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</si>
  <si>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</si>
  <si>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ΛΥΚΑΚΗ ΜΑΡΙΛΕΝΑ</t>
  </si>
  <si>
    <t>ΚΕΦΑΛΑ ΝΕΦΕΛΗ</t>
  </si>
  <si>
    <t>04.</t>
  </si>
  <si>
    <t>ΒΕΝΕΤΣΑΝΟΥ ΛΥΔΙΑ</t>
  </si>
  <si>
    <t>ΑΝΑΣΤΑΣΟΠΟΥΛΟΥ ΜΑΡΙΑ</t>
  </si>
  <si>
    <t>ΚΑΝΑΒΑΡΑΚΗ ΡΑΦΑΕΛΛΑ</t>
  </si>
  <si>
    <t xml:space="preserve">ΒΑΡΔΑΛΗ </t>
  </si>
  <si>
    <t>ΑΜΟΥΡΓΙΑΝΟΥ</t>
  </si>
  <si>
    <t>ΓΕΩΡΓΟΥΣΗ ΜΑΡΙΝΑ</t>
  </si>
  <si>
    <t>ΛΕΚΑ ΒΕΝΙΑ</t>
  </si>
  <si>
    <t>ΒΑΡΔΑΛΗ ΕΛΕΝΗ</t>
  </si>
  <si>
    <t>ΑΜΟΥΡΓΙΑΝΟΥ ΧΡΙΣΤΙΝΑ</t>
  </si>
  <si>
    <t>ΠΕΛΤΕΚΗ</t>
  </si>
  <si>
    <t>ΠΑΠΑΔΑΚΗ</t>
  </si>
  <si>
    <t>ΒΑΚΡΑ ΤΖΕΝΗ</t>
  </si>
  <si>
    <t>ΚΑΡΥΔΗ ΑΝΘΗ</t>
  </si>
  <si>
    <t>ΠΕΛΤΕΚΗ ΡΑΦΑΕΛΛΑ</t>
  </si>
  <si>
    <t>ΠΑΠΑΔΑΚΗ ΣΤΑΥΡΟΥΛΑ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</si>
</sst>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0"/>
      <name val="Arial Greek"/>
      <charset val="161"/>
    </font>
    <font>
      <b/>
      <sz val="12"/>
      <color rgb="FFFF0000"/>
      <name val="Arial"/>
      <family val="2"/>
      <charset val="161"/>
    </font>
    <font>
      <b/>
      <sz val="12"/>
      <color rgb="FF0000FF"/>
      <name val="Arial"/>
      <family val="2"/>
      <charset val="161"/>
    </font>
    <font>
      <b/>
      <sz val="14"/>
      <name val="Tahoma"/>
      <family val="2"/>
      <charset val="161"/>
    </font>
    <font>
      <b/>
      <sz val="8"/>
      <name val="Tahoma"/>
      <family val="2"/>
      <charset val="161"/>
    </font>
    <font>
      <b/>
      <u/>
      <sz val="14"/>
      <name val="Tahoma"/>
      <family val="2"/>
      <charset val="161"/>
    </font>
    <font>
      <b/>
      <u/>
      <sz val="6"/>
      <name val="Tahoma"/>
      <family val="2"/>
      <charset val="161"/>
    </font>
    <font>
      <b/>
      <u/>
      <sz val="7"/>
      <name val="Tahoma"/>
      <family val="2"/>
      <charset val="161"/>
    </font>
    <font>
      <b/>
      <sz val="14"/>
      <color rgb="FFC00000"/>
      <name val="Tahoma"/>
      <family val="2"/>
      <charset val="161"/>
    </font>
    <font>
      <b/>
      <sz val="7"/>
      <name val="Tahoma"/>
      <family val="2"/>
      <charset val="161"/>
    </font>
    <font>
      <b/>
      <u/>
      <sz val="8"/>
      <name val="Tahoma"/>
      <family val="2"/>
      <charset val="161"/>
    </font>
    <font>
      <b/>
      <sz val="12"/>
      <name val="Tahoma"/>
      <family val="2"/>
      <charset val="161"/>
    </font>
    <font>
      <b/>
      <sz val="9"/>
      <name val="Tahoma"/>
      <family val="2"/>
      <charset val="161"/>
    </font>
    <font>
      <sz val="8"/>
      <name val="Tahoma"/>
      <family val="2"/>
      <charset val="161"/>
    </font>
    <font>
      <b/>
      <sz val="7"/>
      <color rgb="FFFF0000"/>
      <name val="Tahoma"/>
      <family val="2"/>
      <charset val="161"/>
    </font>
    <font>
      <sz val="9"/>
      <name val="Tahoma"/>
      <family val="2"/>
      <charset val="161"/>
    </font>
    <font>
      <sz val="7"/>
      <name val="Tahoma"/>
      <family val="2"/>
      <charset val="161"/>
    </font>
    <font>
      <sz val="12"/>
      <name val="Tahoma"/>
      <family val="2"/>
      <charset val="161"/>
    </font>
    <font>
      <sz val="6"/>
      <name val="Tahoma"/>
      <family val="2"/>
      <charset val="161"/>
    </font>
    <font>
      <sz val="8"/>
      <color rgb="FFFF0000"/>
      <name val="Tahoma"/>
      <family val="2"/>
      <charset val="161"/>
    </font>
    <font>
      <sz val="11"/>
      <name val="Tahoma"/>
      <family val="2"/>
      <charset val="161"/>
    </font>
    <font>
      <sz val="8"/>
      <color theme="0" tint="-0.34998626667073579"/>
      <name val="Tahoma"/>
      <family val="2"/>
      <charset val="161"/>
    </font>
    <font>
      <sz val="10"/>
      <color indexed="8"/>
      <name val="Arial"/>
      <family val="2"/>
      <charset val="161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lightDown"/>
    </fill>
    <fill>
      <patternFill patternType="solid">
        <fgColor theme="0" tint="-0.3499862666707357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C000"/>
      </left>
      <right style="thin">
        <color rgb="FFFFC000"/>
      </right>
      <top style="thin">
        <color rgb="FFFFC000"/>
      </top>
      <bottom style="thin">
        <color rgb="FFFFC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/>
    <xf numFmtId="0" fontId="3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8" fillId="0" borderId="0" xfId="0" applyFont="1" applyFill="1" applyBorder="1" applyAlignment="1" applyProtection="1">
      <alignment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4" fillId="0" borderId="0" xfId="0" quotePrefix="1" applyNumberFormat="1" applyFont="1" applyFill="1" applyBorder="1" applyAlignment="1" applyProtection="1">
      <alignment vertical="center"/>
      <protection locked="0"/>
    </xf>
    <xf numFmtId="0" fontId="10" fillId="0" borderId="0" xfId="0" quotePrefix="1" applyNumberFormat="1" applyFont="1" applyFill="1" applyBorder="1" applyAlignment="1" applyProtection="1">
      <alignment vertical="center"/>
      <protection locked="0"/>
    </xf>
    <xf numFmtId="0" fontId="4" fillId="0" borderId="1" xfId="0" quotePrefix="1" applyNumberFormat="1" applyFont="1" applyFill="1" applyBorder="1" applyAlignment="1" applyProtection="1">
      <alignment vertical="center"/>
      <protection locked="0"/>
    </xf>
    <xf numFmtId="0" fontId="11" fillId="0" borderId="1" xfId="0" quotePrefix="1" applyNumberFormat="1" applyFont="1" applyFill="1" applyBorder="1" applyAlignment="1" applyProtection="1">
      <alignment vertical="center"/>
      <protection locked="0"/>
    </xf>
    <xf numFmtId="0" fontId="11" fillId="2" borderId="2" xfId="0" applyFont="1" applyFill="1" applyBorder="1" applyAlignment="1" applyProtection="1">
      <alignment horizontal="center" vertical="center"/>
    </xf>
    <xf numFmtId="0" fontId="11" fillId="2" borderId="3" xfId="0" applyFont="1" applyFill="1" applyBorder="1" applyAlignment="1" applyProtection="1">
      <alignment horizontal="center" vertical="center"/>
    </xf>
    <xf numFmtId="0" fontId="11" fillId="2" borderId="4" xfId="0" applyFont="1" applyFill="1" applyBorder="1" applyAlignment="1" applyProtection="1">
      <alignment horizontal="center" vertical="center"/>
    </xf>
    <xf numFmtId="0" fontId="11" fillId="2" borderId="5" xfId="0" applyFont="1" applyFill="1" applyBorder="1" applyAlignment="1" applyProtection="1">
      <alignment horizontal="center" vertical="center"/>
    </xf>
    <xf numFmtId="0" fontId="9" fillId="0" borderId="6" xfId="0" applyFont="1" applyBorder="1" applyAlignment="1" applyProtection="1">
      <alignment horizontal="center" vertical="center"/>
      <protection hidden="1"/>
    </xf>
    <xf numFmtId="0" fontId="12" fillId="3" borderId="7" xfId="0" applyFont="1" applyFill="1" applyBorder="1" applyAlignment="1" applyProtection="1">
      <alignment horizontal="center" vertical="center"/>
      <protection hidden="1"/>
    </xf>
    <xf numFmtId="0" fontId="12" fillId="3" borderId="8" xfId="0" applyFont="1" applyFill="1" applyBorder="1" applyAlignment="1" applyProtection="1">
      <alignment horizontal="center" vertical="center"/>
      <protection hidden="1"/>
    </xf>
    <xf numFmtId="0" fontId="13" fillId="4" borderId="7" xfId="0" applyFont="1" applyFill="1" applyBorder="1" applyAlignment="1" applyProtection="1">
      <alignment horizontal="center" vertical="center" shrinkToFit="1"/>
      <protection hidden="1"/>
    </xf>
    <xf numFmtId="0" fontId="4" fillId="5" borderId="9" xfId="0" applyFont="1" applyFill="1" applyBorder="1" applyAlignment="1" applyProtection="1">
      <alignment horizontal="center" vertical="center" shrinkToFit="1"/>
      <protection hidden="1"/>
    </xf>
    <xf numFmtId="0" fontId="4" fillId="5" borderId="10" xfId="0" applyFont="1" applyFill="1" applyBorder="1" applyAlignment="1" applyProtection="1">
      <alignment horizontal="center" vertical="center" shrinkToFit="1"/>
      <protection hidden="1"/>
    </xf>
    <xf numFmtId="0" fontId="14" fillId="6" borderId="8" xfId="0" applyFont="1" applyFill="1" applyBorder="1" applyAlignment="1" applyProtection="1">
      <alignment vertical="center" wrapText="1"/>
      <protection hidden="1"/>
    </xf>
    <xf numFmtId="0" fontId="14" fillId="6" borderId="9" xfId="0" applyFont="1" applyFill="1" applyBorder="1" applyAlignment="1" applyProtection="1">
      <alignment vertical="center"/>
      <protection hidden="1"/>
    </xf>
    <xf numFmtId="0" fontId="14" fillId="6" borderId="10" xfId="0" applyFont="1" applyFill="1" applyBorder="1" applyAlignment="1" applyProtection="1">
      <alignment vertical="center"/>
      <protection hidden="1"/>
    </xf>
    <xf numFmtId="0" fontId="9" fillId="4" borderId="8" xfId="0" applyFont="1" applyFill="1" applyBorder="1" applyAlignment="1" applyProtection="1">
      <alignment horizontal="justify" vertical="center" wrapText="1"/>
      <protection hidden="1"/>
    </xf>
    <xf numFmtId="0" fontId="9" fillId="4" borderId="9" xfId="0" applyFont="1" applyFill="1" applyBorder="1" applyAlignment="1" applyProtection="1">
      <alignment horizontal="justify" vertical="center"/>
      <protection hidden="1"/>
    </xf>
    <xf numFmtId="0" fontId="9" fillId="4" borderId="10" xfId="0" applyFont="1" applyFill="1" applyBorder="1" applyAlignment="1" applyProtection="1">
      <alignment horizontal="justify" vertical="center"/>
      <protection hidden="1"/>
    </xf>
    <xf numFmtId="0" fontId="4" fillId="3" borderId="7" xfId="0" applyFont="1" applyFill="1" applyBorder="1" applyAlignment="1" applyProtection="1">
      <alignment horizontal="center" vertical="center"/>
      <protection hidden="1"/>
    </xf>
    <xf numFmtId="0" fontId="13" fillId="5" borderId="7" xfId="0" applyFont="1" applyFill="1" applyBorder="1" applyAlignment="1" applyProtection="1">
      <alignment horizontal="center" vertical="center"/>
      <protection hidden="1"/>
    </xf>
    <xf numFmtId="0" fontId="9" fillId="3" borderId="7" xfId="0" applyFont="1" applyFill="1" applyBorder="1" applyAlignment="1" applyProtection="1">
      <alignment horizontal="center" vertical="center"/>
      <protection hidden="1"/>
    </xf>
    <xf numFmtId="0" fontId="4" fillId="3" borderId="11" xfId="0" applyFont="1" applyFill="1" applyBorder="1" applyAlignment="1" applyProtection="1">
      <alignment horizontal="center" vertical="center" wrapText="1"/>
      <protection hidden="1"/>
    </xf>
    <xf numFmtId="49" fontId="9" fillId="7" borderId="12" xfId="0" applyNumberFormat="1" applyFont="1" applyFill="1" applyBorder="1" applyAlignment="1" applyProtection="1">
      <alignment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 hidden="1"/>
    </xf>
    <xf numFmtId="0" fontId="15" fillId="0" borderId="7" xfId="0" applyFont="1" applyBorder="1" applyAlignment="1" applyProtection="1">
      <alignment horizontal="center" vertical="center"/>
      <protection locked="0" hidden="1"/>
    </xf>
    <xf numFmtId="0" fontId="15" fillId="0" borderId="7" xfId="0" applyFont="1" applyFill="1" applyBorder="1" applyAlignment="1" applyProtection="1">
      <alignment vertical="center"/>
      <protection locked="0" hidden="1"/>
    </xf>
    <xf numFmtId="0" fontId="16" fillId="0" borderId="8" xfId="0" applyFont="1" applyFill="1" applyBorder="1" applyAlignment="1" applyProtection="1">
      <alignment vertical="center" shrinkToFit="1"/>
      <protection locked="0" hidden="1"/>
    </xf>
    <xf numFmtId="0" fontId="17" fillId="8" borderId="7" xfId="0" applyFont="1" applyFill="1" applyBorder="1" applyAlignment="1" applyProtection="1">
      <alignment horizontal="center" vertical="center" shrinkToFit="1"/>
      <protection hidden="1"/>
    </xf>
    <xf numFmtId="0" fontId="17" fillId="0" borderId="7" xfId="0" applyFont="1" applyBorder="1" applyAlignment="1" applyProtection="1">
      <alignment horizontal="center" vertical="center" shrinkToFit="1"/>
      <protection locked="0" hidden="1"/>
    </xf>
    <xf numFmtId="0" fontId="18" fillId="9" borderId="10" xfId="0" applyFont="1" applyFill="1" applyBorder="1" applyAlignment="1" applyProtection="1">
      <alignment horizontal="center" vertical="center" shrinkToFit="1"/>
      <protection hidden="1"/>
    </xf>
    <xf numFmtId="0" fontId="18" fillId="5" borderId="7" xfId="0" applyFont="1" applyFill="1" applyBorder="1" applyAlignment="1" applyProtection="1">
      <alignment horizontal="center" vertical="center" shrinkToFit="1"/>
      <protection hidden="1"/>
    </xf>
    <xf numFmtId="0" fontId="19" fillId="9" borderId="7" xfId="0" applyFont="1" applyFill="1" applyBorder="1" applyAlignment="1" applyProtection="1">
      <alignment vertical="center"/>
      <protection hidden="1"/>
    </xf>
    <xf numFmtId="0" fontId="19" fillId="6" borderId="7" xfId="0" applyFont="1" applyFill="1" applyBorder="1" applyAlignment="1" applyProtection="1">
      <alignment vertical="center"/>
      <protection hidden="1"/>
    </xf>
    <xf numFmtId="0" fontId="13" fillId="9" borderId="7" xfId="0" applyFont="1" applyFill="1" applyBorder="1" applyAlignment="1" applyProtection="1">
      <alignment horizontal="center" vertical="center"/>
      <protection hidden="1"/>
    </xf>
    <xf numFmtId="0" fontId="13" fillId="4" borderId="7" xfId="0" applyFont="1" applyFill="1" applyBorder="1" applyAlignment="1" applyProtection="1">
      <alignment horizontal="center" vertical="center"/>
      <protection hidden="1"/>
    </xf>
    <xf numFmtId="0" fontId="20" fillId="0" borderId="7" xfId="0" applyFont="1" applyBorder="1" applyAlignment="1" applyProtection="1">
      <alignment horizontal="center" vertical="center"/>
      <protection locked="0" hidden="1"/>
    </xf>
    <xf numFmtId="0" fontId="16" fillId="5" borderId="7" xfId="0" applyFont="1" applyFill="1" applyBorder="1" applyAlignment="1" applyProtection="1">
      <alignment vertical="center"/>
      <protection hidden="1"/>
    </xf>
    <xf numFmtId="0" fontId="13" fillId="0" borderId="7" xfId="0" applyFont="1" applyBorder="1" applyAlignment="1" applyProtection="1">
      <alignment horizontal="center" vertical="center"/>
      <protection locked="0" hidden="1"/>
    </xf>
    <xf numFmtId="0" fontId="17" fillId="0" borderId="11" xfId="0" applyFont="1" applyBorder="1" applyAlignment="1" applyProtection="1">
      <alignment horizontal="center" vertical="center"/>
      <protection locked="0" hidden="1"/>
    </xf>
    <xf numFmtId="0" fontId="21" fillId="0" borderId="0" xfId="0" applyFont="1" applyAlignment="1" applyProtection="1">
      <alignment vertical="center"/>
      <protection locked="0"/>
    </xf>
    <xf numFmtId="0" fontId="16" fillId="0" borderId="12" xfId="0" applyFont="1" applyBorder="1" applyAlignment="1" applyProtection="1">
      <alignment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7" fillId="0" borderId="7" xfId="0" applyFont="1" applyFill="1" applyBorder="1" applyAlignment="1" applyProtection="1">
      <alignment horizontal="center" vertical="center" shrinkToFit="1"/>
      <protection locked="0" hidden="1"/>
    </xf>
    <xf numFmtId="0" fontId="18" fillId="5" borderId="10" xfId="0" applyFont="1" applyFill="1" applyBorder="1" applyAlignment="1" applyProtection="1">
      <alignment horizontal="center" vertical="center" shrinkToFit="1"/>
      <protection hidden="1"/>
    </xf>
    <xf numFmtId="0" fontId="18" fillId="9" borderId="7" xfId="0" applyFont="1" applyFill="1" applyBorder="1" applyAlignment="1" applyProtection="1">
      <alignment horizontal="center" vertical="center" shrinkToFit="1"/>
      <protection hidden="1"/>
    </xf>
    <xf numFmtId="0" fontId="13" fillId="0" borderId="13" xfId="0" applyFont="1" applyBorder="1" applyAlignment="1" applyProtection="1">
      <alignment horizontal="center" vertical="center"/>
      <protection locked="0" hidden="1"/>
    </xf>
    <xf numFmtId="0" fontId="15" fillId="0" borderId="14" xfId="0" applyFont="1" applyBorder="1" applyAlignment="1" applyProtection="1">
      <alignment horizontal="center" vertical="center"/>
      <protection locked="0" hidden="1"/>
    </xf>
    <xf numFmtId="0" fontId="15" fillId="0" borderId="14" xfId="0" applyFont="1" applyFill="1" applyBorder="1" applyAlignment="1" applyProtection="1">
      <alignment vertical="center"/>
      <protection locked="0" hidden="1"/>
    </xf>
    <xf numFmtId="0" fontId="16" fillId="0" borderId="15" xfId="0" applyFont="1" applyFill="1" applyBorder="1" applyAlignment="1" applyProtection="1">
      <alignment vertical="center" shrinkToFit="1"/>
      <protection locked="0" hidden="1"/>
    </xf>
    <xf numFmtId="0" fontId="17" fillId="0" borderId="14" xfId="0" applyFont="1" applyFill="1" applyBorder="1" applyAlignment="1" applyProtection="1">
      <alignment horizontal="center" vertical="center" shrinkToFit="1"/>
      <protection locked="0" hidden="1"/>
    </xf>
    <xf numFmtId="0" fontId="17" fillId="0" borderId="14" xfId="0" applyFont="1" applyBorder="1" applyAlignment="1" applyProtection="1">
      <alignment horizontal="center" vertical="center" shrinkToFit="1"/>
      <protection locked="0" hidden="1"/>
    </xf>
    <xf numFmtId="0" fontId="17" fillId="8" borderId="14" xfId="0" applyFont="1" applyFill="1" applyBorder="1" applyAlignment="1" applyProtection="1">
      <alignment horizontal="center" vertical="center" shrinkToFit="1"/>
      <protection hidden="1"/>
    </xf>
    <xf numFmtId="0" fontId="18" fillId="5" borderId="16" xfId="0" applyFont="1" applyFill="1" applyBorder="1" applyAlignment="1" applyProtection="1">
      <alignment horizontal="center" vertical="center" shrinkToFit="1"/>
      <protection hidden="1"/>
    </xf>
    <xf numFmtId="0" fontId="18" fillId="5" borderId="14" xfId="0" applyFont="1" applyFill="1" applyBorder="1" applyAlignment="1" applyProtection="1">
      <alignment horizontal="center" vertical="center" shrinkToFit="1"/>
      <protection hidden="1"/>
    </xf>
    <xf numFmtId="0" fontId="19" fillId="6" borderId="14" xfId="0" applyFont="1" applyFill="1" applyBorder="1" applyAlignment="1" applyProtection="1">
      <alignment vertical="center"/>
      <protection hidden="1"/>
    </xf>
    <xf numFmtId="0" fontId="19" fillId="9" borderId="14" xfId="0" applyFont="1" applyFill="1" applyBorder="1" applyAlignment="1" applyProtection="1">
      <alignment vertical="center"/>
      <protection hidden="1"/>
    </xf>
    <xf numFmtId="0" fontId="13" fillId="4" borderId="14" xfId="0" applyFont="1" applyFill="1" applyBorder="1" applyAlignment="1" applyProtection="1">
      <alignment horizontal="center" vertical="center"/>
      <protection hidden="1"/>
    </xf>
    <xf numFmtId="0" fontId="13" fillId="9" borderId="14" xfId="0" applyFont="1" applyFill="1" applyBorder="1" applyAlignment="1" applyProtection="1">
      <alignment horizontal="center" vertical="center"/>
      <protection hidden="1"/>
    </xf>
    <xf numFmtId="0" fontId="20" fillId="0" borderId="14" xfId="0" applyFont="1" applyBorder="1" applyAlignment="1" applyProtection="1">
      <alignment horizontal="center" vertical="center"/>
      <protection locked="0" hidden="1"/>
    </xf>
    <xf numFmtId="0" fontId="16" fillId="5" borderId="14" xfId="0" applyFont="1" applyFill="1" applyBorder="1" applyAlignment="1" applyProtection="1">
      <alignment vertical="center"/>
      <protection hidden="1"/>
    </xf>
    <xf numFmtId="0" fontId="13" fillId="0" borderId="14" xfId="0" applyFont="1" applyBorder="1" applyAlignment="1" applyProtection="1">
      <alignment horizontal="center" vertical="center"/>
      <protection locked="0" hidden="1"/>
    </xf>
    <xf numFmtId="0" fontId="17" fillId="0" borderId="17" xfId="0" applyFont="1" applyBorder="1" applyAlignment="1" applyProtection="1">
      <alignment horizontal="center" vertical="center"/>
      <protection locked="0" hidden="1"/>
    </xf>
    <xf numFmtId="0" fontId="13" fillId="0" borderId="18" xfId="0" applyFont="1" applyBorder="1" applyAlignment="1" applyProtection="1">
      <alignment horizontal="center" vertical="center"/>
      <protection locked="0" hidden="1"/>
    </xf>
    <xf numFmtId="0" fontId="15" fillId="0" borderId="19" xfId="0" applyFont="1" applyBorder="1" applyAlignment="1" applyProtection="1">
      <alignment horizontal="center" vertical="center"/>
      <protection locked="0" hidden="1"/>
    </xf>
    <xf numFmtId="0" fontId="15" fillId="0" borderId="19" xfId="0" applyFont="1" applyFill="1" applyBorder="1" applyAlignment="1" applyProtection="1">
      <alignment vertical="center"/>
      <protection locked="0" hidden="1"/>
    </xf>
    <xf numFmtId="0" fontId="16" fillId="0" borderId="20" xfId="0" applyFont="1" applyFill="1" applyBorder="1" applyAlignment="1" applyProtection="1">
      <alignment vertical="center" shrinkToFit="1"/>
      <protection locked="0" hidden="1"/>
    </xf>
    <xf numFmtId="0" fontId="17" fillId="0" borderId="19" xfId="0" applyFont="1" applyFill="1" applyBorder="1" applyAlignment="1" applyProtection="1">
      <alignment horizontal="center" vertical="center" shrinkToFit="1"/>
      <protection locked="0" hidden="1"/>
    </xf>
    <xf numFmtId="0" fontId="17" fillId="0" borderId="19" xfId="0" applyFont="1" applyBorder="1" applyAlignment="1" applyProtection="1">
      <alignment horizontal="center" vertical="center" shrinkToFit="1"/>
      <protection locked="0" hidden="1"/>
    </xf>
    <xf numFmtId="0" fontId="17" fillId="8" borderId="19" xfId="0" applyFont="1" applyFill="1" applyBorder="1" applyAlignment="1" applyProtection="1">
      <alignment horizontal="center" vertical="center" shrinkToFit="1"/>
      <protection hidden="1"/>
    </xf>
    <xf numFmtId="0" fontId="18" fillId="5" borderId="21" xfId="0" applyFont="1" applyFill="1" applyBorder="1" applyAlignment="1" applyProtection="1">
      <alignment horizontal="center" vertical="center" shrinkToFit="1"/>
      <protection hidden="1"/>
    </xf>
    <xf numFmtId="0" fontId="18" fillId="9" borderId="19" xfId="0" applyFont="1" applyFill="1" applyBorder="1" applyAlignment="1" applyProtection="1">
      <alignment horizontal="center" vertical="center" shrinkToFit="1"/>
      <protection hidden="1"/>
    </xf>
    <xf numFmtId="0" fontId="19" fillId="6" borderId="19" xfId="0" applyFont="1" applyFill="1" applyBorder="1" applyAlignment="1" applyProtection="1">
      <alignment vertical="center"/>
      <protection hidden="1"/>
    </xf>
    <xf numFmtId="0" fontId="19" fillId="9" borderId="19" xfId="0" applyFont="1" applyFill="1" applyBorder="1" applyAlignment="1" applyProtection="1">
      <alignment vertical="center"/>
      <protection hidden="1"/>
    </xf>
    <xf numFmtId="0" fontId="13" fillId="4" borderId="19" xfId="0" applyFont="1" applyFill="1" applyBorder="1" applyAlignment="1" applyProtection="1">
      <alignment horizontal="center" vertical="center"/>
      <protection hidden="1"/>
    </xf>
    <xf numFmtId="0" fontId="13" fillId="9" borderId="19" xfId="0" applyFont="1" applyFill="1" applyBorder="1" applyAlignment="1" applyProtection="1">
      <alignment horizontal="center" vertical="center"/>
      <protection hidden="1"/>
    </xf>
    <xf numFmtId="0" fontId="20" fillId="0" borderId="19" xfId="0" applyFont="1" applyBorder="1" applyAlignment="1" applyProtection="1">
      <alignment horizontal="center" vertical="center"/>
      <protection locked="0" hidden="1"/>
    </xf>
    <xf numFmtId="0" fontId="16" fillId="5" borderId="19" xfId="0" applyFont="1" applyFill="1" applyBorder="1" applyAlignment="1" applyProtection="1">
      <alignment vertical="center"/>
      <protection hidden="1"/>
    </xf>
    <xf numFmtId="0" fontId="13" fillId="0" borderId="19" xfId="0" applyFont="1" applyBorder="1" applyAlignment="1" applyProtection="1">
      <alignment horizontal="center" vertical="center"/>
      <protection locked="0" hidden="1"/>
    </xf>
    <xf numFmtId="0" fontId="17" fillId="0" borderId="22" xfId="0" applyFont="1" applyBorder="1" applyAlignment="1" applyProtection="1">
      <alignment horizontal="center" vertical="center"/>
      <protection locked="0" hidden="1"/>
    </xf>
    <xf numFmtId="0" fontId="15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vertical="center"/>
      <protection locked="0"/>
    </xf>
    <xf numFmtId="0" fontId="9" fillId="0" borderId="6" xfId="0" applyFont="1" applyBorder="1" applyAlignment="1" applyProtection="1">
      <alignment horizontal="center" vertical="center"/>
    </xf>
    <xf numFmtId="0" fontId="12" fillId="3" borderId="7" xfId="0" applyFont="1" applyFill="1" applyBorder="1" applyAlignment="1" applyProtection="1">
      <alignment horizontal="center" vertical="center"/>
    </xf>
    <xf numFmtId="0" fontId="12" fillId="3" borderId="8" xfId="0" applyFont="1" applyFill="1" applyBorder="1" applyAlignment="1" applyProtection="1">
      <alignment horizontal="center" vertical="center"/>
    </xf>
    <xf numFmtId="0" fontId="13" fillId="4" borderId="7" xfId="0" applyFont="1" applyFill="1" applyBorder="1" applyAlignment="1" applyProtection="1">
      <alignment horizontal="center" vertical="center" shrinkToFit="1"/>
    </xf>
    <xf numFmtId="0" fontId="4" fillId="5" borderId="8" xfId="0" applyFont="1" applyFill="1" applyBorder="1" applyAlignment="1" applyProtection="1">
      <alignment horizontal="center" vertical="center" shrinkToFit="1"/>
    </xf>
    <xf numFmtId="0" fontId="4" fillId="5" borderId="9" xfId="0" applyFont="1" applyFill="1" applyBorder="1" applyAlignment="1" applyProtection="1">
      <alignment horizontal="center" vertical="center" shrinkToFit="1"/>
    </xf>
    <xf numFmtId="0" fontId="4" fillId="5" borderId="10" xfId="0" applyFont="1" applyFill="1" applyBorder="1" applyAlignment="1" applyProtection="1">
      <alignment horizontal="center" vertical="center" shrinkToFit="1"/>
    </xf>
    <xf numFmtId="0" fontId="14" fillId="6" borderId="8" xfId="0" applyFont="1" applyFill="1" applyBorder="1" applyAlignment="1" applyProtection="1">
      <alignment vertical="center" wrapText="1"/>
    </xf>
    <xf numFmtId="0" fontId="14" fillId="6" borderId="9" xfId="0" applyFont="1" applyFill="1" applyBorder="1" applyAlignment="1" applyProtection="1">
      <alignment vertical="center"/>
    </xf>
    <xf numFmtId="0" fontId="14" fillId="6" borderId="10" xfId="0" applyFont="1" applyFill="1" applyBorder="1" applyAlignment="1" applyProtection="1">
      <alignment vertical="center"/>
    </xf>
    <xf numFmtId="0" fontId="9" fillId="4" borderId="8" xfId="0" applyFont="1" applyFill="1" applyBorder="1" applyAlignment="1" applyProtection="1">
      <alignment horizontal="justify" vertical="center" wrapText="1"/>
    </xf>
    <xf numFmtId="0" fontId="9" fillId="4" borderId="9" xfId="0" applyFont="1" applyFill="1" applyBorder="1" applyAlignment="1" applyProtection="1">
      <alignment horizontal="justify" vertical="center"/>
    </xf>
    <xf numFmtId="0" fontId="9" fillId="4" borderId="10" xfId="0" applyFont="1" applyFill="1" applyBorder="1" applyAlignment="1" applyProtection="1">
      <alignment horizontal="justify" vertical="center"/>
    </xf>
    <xf numFmtId="0" fontId="4" fillId="3" borderId="7" xfId="0" applyFont="1" applyFill="1" applyBorder="1" applyAlignment="1" applyProtection="1">
      <alignment horizontal="center" vertical="center"/>
    </xf>
    <xf numFmtId="0" fontId="13" fillId="5" borderId="7" xfId="0" applyFont="1" applyFill="1" applyBorder="1" applyAlignment="1" applyProtection="1">
      <alignment horizontal="center" vertical="center"/>
    </xf>
    <xf numFmtId="0" fontId="9" fillId="3" borderId="7" xfId="0" applyFont="1" applyFill="1" applyBorder="1" applyAlignment="1" applyProtection="1">
      <alignment horizontal="center" vertical="center"/>
    </xf>
    <xf numFmtId="0" fontId="4" fillId="3" borderId="11" xfId="0" applyFont="1" applyFill="1" applyBorder="1" applyAlignment="1" applyProtection="1">
      <alignment horizontal="center" vertical="center" wrapText="1"/>
    </xf>
    <xf numFmtId="0" fontId="13" fillId="0" borderId="6" xfId="0" applyFont="1" applyBorder="1" applyAlignment="1" applyProtection="1">
      <alignment horizontal="center" vertical="center"/>
      <protection locked="0"/>
    </xf>
    <xf numFmtId="0" fontId="17" fillId="8" borderId="7" xfId="0" applyFont="1" applyFill="1" applyBorder="1" applyAlignment="1" applyProtection="1">
      <alignment horizontal="center" vertical="center" shrinkToFit="1"/>
    </xf>
    <xf numFmtId="0" fontId="17" fillId="0" borderId="7" xfId="0" applyFont="1" applyBorder="1" applyAlignment="1" applyProtection="1">
      <alignment horizontal="center" vertical="center" shrinkToFit="1"/>
      <protection locked="0"/>
    </xf>
    <xf numFmtId="0" fontId="18" fillId="9" borderId="10" xfId="0" applyFont="1" applyFill="1" applyBorder="1" applyAlignment="1" applyProtection="1">
      <alignment horizontal="center" vertical="center" shrinkToFit="1"/>
    </xf>
    <xf numFmtId="0" fontId="18" fillId="5" borderId="7" xfId="0" applyFont="1" applyFill="1" applyBorder="1" applyAlignment="1" applyProtection="1">
      <alignment horizontal="center" vertical="center" shrinkToFit="1"/>
    </xf>
    <xf numFmtId="0" fontId="19" fillId="9" borderId="7" xfId="0" applyFont="1" applyFill="1" applyBorder="1" applyAlignment="1" applyProtection="1">
      <alignment vertical="center"/>
    </xf>
    <xf numFmtId="0" fontId="19" fillId="6" borderId="7" xfId="0" applyFont="1" applyFill="1" applyBorder="1" applyAlignment="1" applyProtection="1">
      <alignment vertical="center"/>
    </xf>
    <xf numFmtId="0" fontId="13" fillId="4" borderId="7" xfId="0" applyFont="1" applyFill="1" applyBorder="1" applyAlignment="1" applyProtection="1">
      <alignment horizontal="center" vertical="center"/>
    </xf>
    <xf numFmtId="0" fontId="16" fillId="5" borderId="7" xfId="0" applyFont="1" applyFill="1" applyBorder="1" applyAlignment="1" applyProtection="1">
      <alignment vertical="center"/>
    </xf>
    <xf numFmtId="0" fontId="13" fillId="0" borderId="7" xfId="0" applyFont="1" applyBorder="1" applyAlignment="1" applyProtection="1">
      <alignment horizontal="center" vertical="center"/>
      <protection locked="0"/>
    </xf>
    <xf numFmtId="0" fontId="17" fillId="0" borderId="11" xfId="0" applyFont="1" applyBorder="1" applyAlignment="1" applyProtection="1">
      <alignment horizontal="center" vertical="center"/>
      <protection locked="0"/>
    </xf>
    <xf numFmtId="0" fontId="17" fillId="0" borderId="7" xfId="0" applyFont="1" applyFill="1" applyBorder="1" applyAlignment="1" applyProtection="1">
      <alignment horizontal="center" vertical="center" shrinkToFit="1"/>
      <protection locked="0"/>
    </xf>
    <xf numFmtId="0" fontId="18" fillId="5" borderId="10" xfId="0" applyFont="1" applyFill="1" applyBorder="1" applyAlignment="1" applyProtection="1">
      <alignment horizontal="center" vertical="center" shrinkToFit="1"/>
    </xf>
    <xf numFmtId="0" fontId="18" fillId="9" borderId="7" xfId="0" applyFont="1" applyFill="1" applyBorder="1" applyAlignment="1" applyProtection="1">
      <alignment horizontal="center" vertical="center" shrinkToFit="1"/>
    </xf>
    <xf numFmtId="0" fontId="13" fillId="0" borderId="18" xfId="0" applyFont="1" applyBorder="1" applyAlignment="1" applyProtection="1">
      <alignment horizontal="center" vertical="center"/>
      <protection locked="0"/>
    </xf>
    <xf numFmtId="0" fontId="17" fillId="0" borderId="19" xfId="0" applyFont="1" applyFill="1" applyBorder="1" applyAlignment="1" applyProtection="1">
      <alignment horizontal="center" vertical="center" shrinkToFit="1"/>
      <protection locked="0"/>
    </xf>
    <xf numFmtId="0" fontId="17" fillId="8" borderId="19" xfId="0" applyFont="1" applyFill="1" applyBorder="1" applyAlignment="1" applyProtection="1">
      <alignment horizontal="center" vertical="center" shrinkToFit="1"/>
    </xf>
    <xf numFmtId="0" fontId="18" fillId="5" borderId="21" xfId="0" applyFont="1" applyFill="1" applyBorder="1" applyAlignment="1" applyProtection="1">
      <alignment horizontal="center" vertical="center" shrinkToFit="1"/>
    </xf>
    <xf numFmtId="0" fontId="18" fillId="9" borderId="19" xfId="0" applyFont="1" applyFill="1" applyBorder="1" applyAlignment="1" applyProtection="1">
      <alignment horizontal="center" vertical="center" shrinkToFit="1"/>
    </xf>
    <xf numFmtId="0" fontId="19" fillId="6" borderId="19" xfId="0" applyFont="1" applyFill="1" applyBorder="1" applyAlignment="1" applyProtection="1">
      <alignment vertical="center"/>
    </xf>
    <xf numFmtId="0" fontId="19" fillId="9" borderId="19" xfId="0" applyFont="1" applyFill="1" applyBorder="1" applyAlignment="1" applyProtection="1">
      <alignment vertical="center"/>
    </xf>
    <xf numFmtId="0" fontId="13" fillId="4" borderId="19" xfId="0" applyFont="1" applyFill="1" applyBorder="1" applyAlignment="1" applyProtection="1">
      <alignment horizontal="center" vertical="center"/>
    </xf>
    <xf numFmtId="0" fontId="16" fillId="5" borderId="19" xfId="0" applyFont="1" applyFill="1" applyBorder="1" applyAlignment="1" applyProtection="1">
      <alignment vertical="center"/>
    </xf>
    <xf numFmtId="0" fontId="13" fillId="0" borderId="19" xfId="0" applyFont="1" applyBorder="1" applyAlignment="1" applyProtection="1">
      <alignment horizontal="center" vertical="center"/>
      <protection locked="0"/>
    </xf>
    <xf numFmtId="0" fontId="17" fillId="0" borderId="22" xfId="0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24</xdr:col>
          <xdr:colOff>83820</xdr:colOff>
          <xdr:row>7</xdr:row>
          <xdr:rowOff>106680</xdr:rowOff>
        </xdr:from>
        <xdr:to>
          <xdr:col>90</xdr:col>
          <xdr:colOff>297180</xdr:colOff>
          <xdr:row>8</xdr:row>
          <xdr:rowOff>190500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200" b="1" i="0" u="none" strike="noStrike" baseline="0">
                  <a:solidFill>
                    <a:srgbClr val="FF0000"/>
                  </a:solidFill>
                  <a:latin typeface="Arial"/>
                  <a:cs typeface="Arial"/>
                </a:rPr>
                <a:t>Local PDF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25</xdr:col>
          <xdr:colOff>91440</xdr:colOff>
          <xdr:row>9</xdr:row>
          <xdr:rowOff>76200</xdr:rowOff>
        </xdr:from>
        <xdr:to>
          <xdr:col>90</xdr:col>
          <xdr:colOff>304800</xdr:colOff>
          <xdr:row>11</xdr:row>
          <xdr:rowOff>7620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200" b="1" i="0" u="none" strike="noStrike" baseline="0">
                  <a:solidFill>
                    <a:srgbClr val="0000FF"/>
                  </a:solidFill>
                  <a:latin typeface="Arial"/>
                  <a:cs typeface="Arial"/>
                </a:rPr>
                <a:t>sync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up"/>
      <sheetName val="ALboys"/>
      <sheetName val="ALgirls"/>
      <sheetName val="Boys"/>
      <sheetName val="Girls"/>
      <sheetName val="PrgBoys"/>
      <sheetName val="PrgGirls"/>
      <sheetName val="tables"/>
    </sheetNames>
    <sheetDataSet>
      <sheetData sheetId="0">
        <row r="3">
          <cell r="B3" t="str">
            <v>Θ' ΕΝΩΣΗ</v>
          </cell>
        </row>
        <row r="4">
          <cell r="B4" t="str">
            <v>ΟΑ ΠΕΤΡΟΥΠΟΛΗΣ</v>
          </cell>
        </row>
        <row r="7">
          <cell r="B7" t="str">
            <v>OPEN</v>
          </cell>
        </row>
        <row r="9">
          <cell r="B9">
            <v>42896</v>
          </cell>
        </row>
        <row r="10">
          <cell r="B10">
            <v>42898</v>
          </cell>
        </row>
        <row r="13">
          <cell r="B13" t="str">
            <v>Ν.Πατσουράκου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2">
          <cell r="V2" t="str">
            <v>Παν</v>
          </cell>
        </row>
        <row r="3">
          <cell r="P3" t="str">
            <v>U10</v>
          </cell>
          <cell r="V3" t="str">
            <v>Ε3</v>
          </cell>
          <cell r="W3" t="str">
            <v>ΑΑ ΑΙΓΑΛΕΩ</v>
          </cell>
          <cell r="Z3" t="str">
            <v>ΕΦΟΑ</v>
          </cell>
          <cell r="AA3" t="str">
            <v>ΣΑΡΑΤΖΙΔΗΣ Δ</v>
          </cell>
        </row>
        <row r="4">
          <cell r="P4" t="str">
            <v>Α10</v>
          </cell>
          <cell r="V4" t="str">
            <v>Ε4</v>
          </cell>
          <cell r="W4" t="str">
            <v>ΑΑ ΑΛΜΠΑΤΡΟΣ</v>
          </cell>
          <cell r="Z4" t="str">
            <v>Α' ΕΝΩΣΗ</v>
          </cell>
          <cell r="AA4" t="str">
            <v>ΤΑΜΠΟΣΗ Τ</v>
          </cell>
        </row>
        <row r="5">
          <cell r="P5" t="str">
            <v>Α12</v>
          </cell>
          <cell r="W5" t="str">
            <v>ΑΑ ΚΕΡΚΥΡΑΣ</v>
          </cell>
          <cell r="Z5" t="str">
            <v>Β' ΕΝΩΣΗ</v>
          </cell>
          <cell r="AA5" t="str">
            <v>ΑΜΟΥΤΖΟΓΛΟΥ Κ</v>
          </cell>
        </row>
        <row r="6">
          <cell r="P6" t="str">
            <v>Α14</v>
          </cell>
          <cell r="W6" t="str">
            <v>ΑΑ ΝΑΟΥΣΑΣ</v>
          </cell>
          <cell r="Z6" t="str">
            <v>Γ' ΕΝΩΣΗ</v>
          </cell>
          <cell r="AA6" t="str">
            <v>ΘΕΟΔΩΡΟΠΟΥΛΟΥ Α</v>
          </cell>
        </row>
        <row r="7">
          <cell r="P7" t="str">
            <v>Α16</v>
          </cell>
          <cell r="W7" t="str">
            <v>ΑΑΑ ΑΛΙΜΟΥ</v>
          </cell>
          <cell r="Z7" t="str">
            <v>Δ' ΕΝΩΣΗ</v>
          </cell>
          <cell r="AA7" t="str">
            <v>ΚΑΖΑΝΗΣ Γ</v>
          </cell>
        </row>
        <row r="8">
          <cell r="P8" t="str">
            <v>Α18</v>
          </cell>
          <cell r="W8" t="str">
            <v>ΑΓΟ ΕΥΡΥΑΛΗ ΓΛΥΦΑΔΑΣ</v>
          </cell>
          <cell r="Z8" t="str">
            <v>Ε' ΕΝΩΣΗ</v>
          </cell>
          <cell r="AA8" t="str">
            <v>ΚΟΥΤΣΟΛΑΜΠΡΟΥ Α</v>
          </cell>
        </row>
        <row r="9">
          <cell r="P9" t="str">
            <v>Κ10</v>
          </cell>
          <cell r="W9" t="str">
            <v>ΑΓΟ ΘΕΣΠΡΩΤΙΚΟΥ</v>
          </cell>
          <cell r="Z9" t="str">
            <v>ΣΤ' ΕΝΩΣΗ</v>
          </cell>
          <cell r="AA9" t="str">
            <v>ΟΥΡΑΝΙΔΗΣ Φ</v>
          </cell>
        </row>
        <row r="10">
          <cell r="P10" t="str">
            <v>Κ12</v>
          </cell>
          <cell r="W10" t="str">
            <v>ΑΓΟ ΝΑΥΠΑΚΤΟΥ</v>
          </cell>
          <cell r="Z10" t="str">
            <v>Ζ' ΕΝΩΣΗ</v>
          </cell>
          <cell r="AA10" t="str">
            <v>ΠΑΛΑΙΣΤΗ Ν</v>
          </cell>
        </row>
        <row r="11">
          <cell r="P11" t="str">
            <v>Κ14</v>
          </cell>
          <cell r="W11" t="str">
            <v>ΑΓΟ ΦΙΛΙΠΠΙΑΔΑΣ</v>
          </cell>
          <cell r="Z11" t="str">
            <v>Η' ΕΝΩΣΗ</v>
          </cell>
          <cell r="AA11" t="str">
            <v>ΠΑΠΑΒΑΣΙΛΕΙΟΥ Χ</v>
          </cell>
        </row>
        <row r="12">
          <cell r="P12" t="str">
            <v>Κ16</v>
          </cell>
          <cell r="W12" t="str">
            <v>ΑΓΣ ΜΥΛΩΝ Ο ΛΕΡΝΟΣ</v>
          </cell>
          <cell r="Z12" t="str">
            <v>Θ' ΕΝΩΣΗ</v>
          </cell>
          <cell r="AA12" t="str">
            <v>ΠΑΤΣΟΥΡΑΚΟΥ Δ</v>
          </cell>
        </row>
        <row r="13">
          <cell r="P13" t="str">
            <v>Κ18</v>
          </cell>
          <cell r="W13" t="str">
            <v>ΑΕ ΚΑΛΑΒΡΥΤΩΝ</v>
          </cell>
          <cell r="Z13" t="str">
            <v>ΙΑ' ΕΝΩΣΗ</v>
          </cell>
          <cell r="AA13" t="str">
            <v>ΒΑΒΙΤΣΑ Π</v>
          </cell>
        </row>
        <row r="14">
          <cell r="P14" t="str">
            <v>-</v>
          </cell>
          <cell r="W14" t="str">
            <v>ΑΕ ΠΟΡΤΟ ΡΑΦΤΗ</v>
          </cell>
          <cell r="Z14" t="str">
            <v>ΣΒΑΕ</v>
          </cell>
          <cell r="AA14" t="str">
            <v>ΒΑΒΟΥΡΑΚΗ Ε</v>
          </cell>
        </row>
        <row r="15">
          <cell r="P15" t="str">
            <v>-</v>
          </cell>
          <cell r="W15" t="str">
            <v>ΑΕΚ ΤΡΙΠΟΛΗΣ</v>
          </cell>
          <cell r="Z15" t="str">
            <v>ITF &amp; ΣΒΑΕ</v>
          </cell>
          <cell r="AA15" t="str">
            <v>ΒΑΚΟΥΦΑΡΗΣ Δ</v>
          </cell>
        </row>
        <row r="16">
          <cell r="P16" t="str">
            <v>-</v>
          </cell>
          <cell r="W16" t="str">
            <v>ΑΕΤ ΝΙΚΗ ΠΑΤΡΩΝ</v>
          </cell>
          <cell r="Z16" t="str">
            <v>INTERSPORT</v>
          </cell>
          <cell r="AA16" t="str">
            <v>ΒΑΧΑΡΙΔΗΣ Γ</v>
          </cell>
        </row>
        <row r="17">
          <cell r="W17" t="str">
            <v>ΑΘΛ ΑΚΑΔ ΙΩΑΝΝΙΝΩΝ</v>
          </cell>
          <cell r="AA17" t="str">
            <v>ΒΟΥΡΟΥΚΟΣ Κ</v>
          </cell>
        </row>
        <row r="18">
          <cell r="W18" t="str">
            <v>ΑΘΛ ΚΕΝΤΡΟ ΑΝΤΙΣΦ ΛΑΜΙΑΣ</v>
          </cell>
          <cell r="AA18" t="str">
            <v>ΓΕΡΑΡΔΟΣ Γ</v>
          </cell>
        </row>
        <row r="19">
          <cell r="W19" t="str">
            <v>ΑΙΟΛΟΣ ΑΛ ΙΛΙΟΥ</v>
          </cell>
          <cell r="AA19" t="str">
            <v>ΓΕΩΡΓΑΡΑ Ε</v>
          </cell>
        </row>
        <row r="20">
          <cell r="W20" t="str">
            <v>ΑΚ ΖΩΓΡΑΦΟΥ</v>
          </cell>
          <cell r="AA20" t="str">
            <v>ΓΕΩΡΓΙΑΔΗ Σ</v>
          </cell>
        </row>
        <row r="21">
          <cell r="W21" t="str">
            <v>ΑΚΑ ΜΑΡΑΘΩΝΑ</v>
          </cell>
          <cell r="AA21" t="str">
            <v>ΓΙΑΤΣΟΣ Β</v>
          </cell>
        </row>
        <row r="22">
          <cell r="W22" t="str">
            <v>ΑΚΑΔ ΑΝΤΙΣΦ ΙΩΑΝΝΙΝΩΝ</v>
          </cell>
          <cell r="AA22" t="str">
            <v>ΓΚΟΓΚΟΥ Κ</v>
          </cell>
        </row>
        <row r="23">
          <cell r="W23" t="str">
            <v>ΑΚΑΔ ΑΝΤΙΣΦ ΣΕΡΡΩΝ 2008</v>
          </cell>
          <cell r="AA23" t="str">
            <v>ΓΚΟΥΝΤΑΝΗ Γ</v>
          </cell>
        </row>
        <row r="24">
          <cell r="W24" t="str">
            <v>ΑΚΑΔ ΑΝΤΙΣΦ ΧΑΝΙΩΝ</v>
          </cell>
          <cell r="AA24" t="str">
            <v>ΔΑΜΙΑΝΟΥ Α</v>
          </cell>
        </row>
        <row r="25">
          <cell r="W25" t="str">
            <v>ΑΜΕΣ Ν ΕΡΥΘΡΑΙΑΣ</v>
          </cell>
          <cell r="AA25" t="str">
            <v>ΔΕΡΜΙΤΖΑΚΗ Ε</v>
          </cell>
        </row>
        <row r="26">
          <cell r="W26" t="str">
            <v>ΑΝΟ ΓΛΥΦΑΔΑΣ</v>
          </cell>
          <cell r="AA26" t="str">
            <v>ΔΗΜΗΤΡΙΟΥ Ε</v>
          </cell>
        </row>
        <row r="27">
          <cell r="W27" t="str">
            <v>ΑΝΣ ΕΛΛΗΝΙΚΙΩΤΩΝ</v>
          </cell>
          <cell r="AA27" t="str">
            <v>ΔΡΑΓΟΥΜΗΣ Π</v>
          </cell>
        </row>
        <row r="28">
          <cell r="W28" t="str">
            <v>ΑΟ ΑΙΓΙΟΥ ΜΟΡΕΑΣ</v>
          </cell>
          <cell r="AA28" t="str">
            <v>ΙΩΑΝΝΙΔΗΣ Ι</v>
          </cell>
        </row>
        <row r="29">
          <cell r="W29" t="str">
            <v>ΑΟ ΑΜΥΝΤΑΣ ΥΜΗΤΤΟΥ</v>
          </cell>
          <cell r="AA29" t="str">
            <v>ΚΑΔΟΓΛΟΥ Κ</v>
          </cell>
        </row>
        <row r="30">
          <cell r="W30" t="str">
            <v>ΑΟ ΑΤΛΑΝΤΙΣ</v>
          </cell>
          <cell r="AA30" t="str">
            <v>ΚΑΚΚΑΛΟΣ Γ</v>
          </cell>
        </row>
        <row r="31">
          <cell r="W31" t="str">
            <v>ΑΟ ΒΑΡΗΣ ΑΝΑΓΥΡΟΥΣ</v>
          </cell>
          <cell r="AA31" t="str">
            <v>ΚΑΜΙΛΗ Α</v>
          </cell>
        </row>
        <row r="32">
          <cell r="W32" t="str">
            <v>ΑΟ ΒΟΥΛΑΣ</v>
          </cell>
          <cell r="AA32" t="str">
            <v>ΚΑΡΑΜΗΤΡΟΣ Κ</v>
          </cell>
        </row>
        <row r="33">
          <cell r="W33" t="str">
            <v>ΑΟ ΒΟΥΛΙΑΓΜΕΝΗΣ</v>
          </cell>
          <cell r="AA33" t="str">
            <v>ΚΑΦΦΕ Μ</v>
          </cell>
        </row>
        <row r="34">
          <cell r="W34" t="str">
            <v>ΑΟ ΓΛΥΦΑΔΑΣ ΦΙΛΙΑ 2000</v>
          </cell>
          <cell r="AA34" t="str">
            <v>ΚΟΤΣΩΝΗΣ Ε</v>
          </cell>
        </row>
        <row r="35">
          <cell r="W35" t="str">
            <v>ΑΟ ΔΙΑΣ ΠΟΛΙΧΝΗΣ</v>
          </cell>
          <cell r="AA35" t="str">
            <v>ΚΩΝΣΤΑΝΤΙΝΟΥ Κ</v>
          </cell>
        </row>
        <row r="36">
          <cell r="W36" t="str">
            <v>ΑΟ ΔΙΛΟΦΟ ΒΑΡΗΣ</v>
          </cell>
          <cell r="AA36" t="str">
            <v>ΚΩΣΤΙΔΟΥ Χ</v>
          </cell>
        </row>
        <row r="37">
          <cell r="W37" t="str">
            <v>ΑΟ ΕΜΙΛΕΟΝ</v>
          </cell>
          <cell r="AA37" t="str">
            <v>ΜΑΡΙΝΟΣ Σ</v>
          </cell>
        </row>
        <row r="38">
          <cell r="W38" t="str">
            <v>ΑΟ ΘΕΡΜΗΣ ΘΕΡΜΑΙΟΣ</v>
          </cell>
          <cell r="AA38" t="str">
            <v>ΜΕΛΛΙΟΣ Α</v>
          </cell>
        </row>
        <row r="39">
          <cell r="W39" t="str">
            <v>ΑΟ ΘΗΣΕΑΣ ΑΓ ΔΗΜΗΤΡΙΟΥ</v>
          </cell>
          <cell r="AA39" t="str">
            <v>ΜΙΧΑΗΛΙΔΗΣ Σ</v>
          </cell>
        </row>
        <row r="40">
          <cell r="W40" t="str">
            <v>ΑΟ ΚΑΒΑΛΑΣ ΜΑΚΕΔΟΝΙΚΟΣ</v>
          </cell>
          <cell r="AA40" t="str">
            <v>ΜΠΑΛΑΦΑΣ Σ</v>
          </cell>
        </row>
        <row r="41">
          <cell r="W41" t="str">
            <v>ΑΟ ΚΑΛΛΙΤΕΧΝΟΥΠΟΛΗΣ</v>
          </cell>
          <cell r="AA41" t="str">
            <v>ΜΠΑΡΜΠΟΠΟΥΛΟΣ Κ</v>
          </cell>
        </row>
        <row r="42">
          <cell r="W42" t="str">
            <v>ΑΟ ΚΗΦΙΣΙΑΣ</v>
          </cell>
          <cell r="AA42" t="str">
            <v>ΝΤΑΛΑΜΑΓΚΑ Β</v>
          </cell>
        </row>
        <row r="43">
          <cell r="W43" t="str">
            <v>ΑΟ ΚΡΑΝΙΔΙΟΥ</v>
          </cell>
          <cell r="AA43" t="str">
            <v>ΝΤΙΝΟΠΟΥΛΟΣ Π</v>
          </cell>
        </row>
        <row r="44">
          <cell r="W44" t="str">
            <v>ΑΟ ΚΥΔΩΝΙΑΣ</v>
          </cell>
          <cell r="AA44" t="str">
            <v>ΟΥΛΑΣΟΓΛΟΥ Ν</v>
          </cell>
        </row>
        <row r="45">
          <cell r="W45" t="str">
            <v>ΑΟ ΛΑΓΟΝΗΣΙΟΥ</v>
          </cell>
          <cell r="AA45" t="str">
            <v>ΟΥΝΑΝΙΔΟΥ Λ</v>
          </cell>
        </row>
        <row r="46">
          <cell r="W46" t="str">
            <v>ΑΟ ΛΑΤΩ ΑΓ ΝΙΚΟΛΑΟΥ</v>
          </cell>
          <cell r="AA46" t="str">
            <v>ΠΡΑΣΙΝΟΣ Β</v>
          </cell>
        </row>
        <row r="47">
          <cell r="W47" t="str">
            <v>ΑΟ ΛΙΒΑΔΕΙΩΝ ΒΟΥΡΕΙΟΣ</v>
          </cell>
          <cell r="AA47" t="str">
            <v>ΣΤΑΜΑΤΙΑΔΗΣ Γ</v>
          </cell>
        </row>
        <row r="48">
          <cell r="W48" t="str">
            <v>ΑΟ ΜΕΓΑΣ ΑΛΕΞΑΝΔΡΟΣ</v>
          </cell>
          <cell r="AA48" t="str">
            <v>ΣΤΑΜΑΤΙΑΔΟΥ Ε</v>
          </cell>
        </row>
        <row r="49">
          <cell r="W49" t="str">
            <v>ΑΟ ΜΥΤΙΛΗΝΗΣ</v>
          </cell>
          <cell r="AA49" t="str">
            <v>ΣΤΟΛΗ Κ</v>
          </cell>
        </row>
        <row r="50">
          <cell r="W50" t="str">
            <v>ΑΟ Ν ΣΜΥΡΝΗΣ ΜΙΛΩΝ</v>
          </cell>
          <cell r="AA50" t="str">
            <v>ΤΖΟΒΑΡΑΣ Ν</v>
          </cell>
        </row>
        <row r="51">
          <cell r="W51" t="str">
            <v>ΑΟ ΝΦ ΑΤΤΑΛΟΣ</v>
          </cell>
          <cell r="AA51" t="str">
            <v>ΤΣΟΥΛΦΑ Α</v>
          </cell>
        </row>
        <row r="52">
          <cell r="W52" t="str">
            <v>ΑΟ ΟΡΕΣΤΙΑΔΑΣ</v>
          </cell>
          <cell r="AA52" t="str">
            <v>ΧΑΝΤΖΗΣ Δ</v>
          </cell>
        </row>
        <row r="53">
          <cell r="W53" t="str">
            <v>ΑΟ Π ΦΑΛΗΡΟΥ</v>
          </cell>
          <cell r="AA53" t="str">
            <v>ΧΑΤΖΜΕΝΤΩΡ Α</v>
          </cell>
        </row>
        <row r="54">
          <cell r="W54" t="str">
            <v>ΑΟ ΠΕΥΚΗΣ TIE BREAK</v>
          </cell>
          <cell r="AA54" t="str">
            <v>ΧΡΙΣΤΟΠΟΥΛΟΣ Χ</v>
          </cell>
        </row>
        <row r="55">
          <cell r="W55" t="str">
            <v>ΑΟ ΠΟΣΕΙΔΩΝ ΛΟΥΤΡΑΚΙΟΥ</v>
          </cell>
          <cell r="AA55" t="str">
            <v>ΧΡΟΝΗ Ο</v>
          </cell>
        </row>
        <row r="56">
          <cell r="W56" t="str">
            <v>ΑΟ ΣΙΚΥΩΝΟΣ ΚΙΑΤΟΥ</v>
          </cell>
        </row>
        <row r="57">
          <cell r="W57" t="str">
            <v>ΑΟ ΤΑΤΑΥΛΑ ΚΩΝ-ΛΕΩΣ</v>
          </cell>
        </row>
        <row r="58">
          <cell r="W58" t="str">
            <v>ΑΟ ΤΑΤΟΪΟΥ</v>
          </cell>
        </row>
        <row r="59">
          <cell r="W59" t="str">
            <v>ΑΟ ΤΕΡΨΙΘΕΑΣ ΓΛΥΦΑΔΑΣ</v>
          </cell>
        </row>
        <row r="60">
          <cell r="W60" t="str">
            <v>ΑΟ ΦΙΛΙΠΠΟΣ ΠΟΛΥΔΡΟΣΟΥ</v>
          </cell>
        </row>
        <row r="61">
          <cell r="W61" t="str">
            <v>ΑΟ ΧΡΥΣΟΥΠΟΛΗΣ</v>
          </cell>
        </row>
        <row r="62">
          <cell r="W62" t="str">
            <v>ΑΟΑ ΑΙΓΑΛΕΩ 92</v>
          </cell>
        </row>
        <row r="63">
          <cell r="W63" t="str">
            <v>ΑΟΑ ΑΛΕΞΑΝΔΡΟΣ Β</v>
          </cell>
        </row>
        <row r="64">
          <cell r="W64" t="str">
            <v>ΑΟΑ ΑΜΠΕΛ ΜΕΝΕΜΕΝΗΣ</v>
          </cell>
        </row>
        <row r="65">
          <cell r="W65" t="str">
            <v>ΑΟΑ ΑΡΓΥΡΟΥΠΟΛΗΣ</v>
          </cell>
        </row>
        <row r="66">
          <cell r="W66" t="str">
            <v>ΑΟΑ ΑΣΤΕΡΑΣ ΘΕΣ-ΚΗΣ</v>
          </cell>
        </row>
        <row r="67">
          <cell r="W67" t="str">
            <v>ΑΟΑ ΑΤΤΙΚΟΣ ΗΛΙΟΣ</v>
          </cell>
        </row>
        <row r="68">
          <cell r="W68" t="str">
            <v>ΑΟΑ ΓΙΕΛΟΟΥ</v>
          </cell>
        </row>
        <row r="69">
          <cell r="W69" t="str">
            <v>ΑΟΑ ΔΗΜΟΥ ΕΛΕΥΘΕΡΩΝ</v>
          </cell>
        </row>
        <row r="70">
          <cell r="W70" t="str">
            <v>ΑΟΑ ΗΛΙΟΥΠΟΛΗΣ</v>
          </cell>
        </row>
        <row r="71">
          <cell r="W71" t="str">
            <v>ΑΟΑ ΚΑΒΑΛΑΣ</v>
          </cell>
        </row>
        <row r="72">
          <cell r="W72" t="str">
            <v>ΑΟΑ ΚΑΤΕΡΙΝΗΣ</v>
          </cell>
        </row>
        <row r="73">
          <cell r="W73" t="str">
            <v>ΑΟΑ ΛΕ ΡΑΚΕΤ</v>
          </cell>
        </row>
        <row r="74">
          <cell r="W74" t="str">
            <v>ΑΟΑ ΜΕΓΑΛΟΠΟΛΗΣ</v>
          </cell>
        </row>
        <row r="75">
          <cell r="W75" t="str">
            <v>ΑΟΑ Ν ΠΕΡΑΜΟΥ ΤΙΤΑΝΕΣ</v>
          </cell>
        </row>
        <row r="76">
          <cell r="W76" t="str">
            <v>ΑΟΑ ΠΑΠΑΓΟΥ</v>
          </cell>
        </row>
        <row r="77">
          <cell r="W77" t="str">
            <v>ΑΟΑ ΠΑΤΡΩΝ</v>
          </cell>
        </row>
        <row r="78">
          <cell r="W78" t="str">
            <v>ΑΟΑ ΠΟΣΕΙΔΩΝ ΘΕΣ-ΚΗΣ</v>
          </cell>
        </row>
        <row r="79">
          <cell r="W79" t="str">
            <v>ΑΟΑ ΠΡΩΤΑΘΛ ΚΑΒΑΛΑΣ</v>
          </cell>
        </row>
        <row r="80">
          <cell r="W80" t="str">
            <v>ΑΟΑ ΣΤΑΥΡΟΥΠΟΛΗΣ ΙΦΙΤΟΣ</v>
          </cell>
        </row>
        <row r="81">
          <cell r="W81" t="str">
            <v>ΑΟΑ ΦΙΛΟΘΕΗΣ</v>
          </cell>
        </row>
        <row r="82">
          <cell r="W82" t="str">
            <v>ΑΟΑ ΧΑΪΔΑΡΙΟΥ</v>
          </cell>
        </row>
        <row r="83">
          <cell r="W83" t="str">
            <v>ΑΠΜΣ ΑΣΚΗΣΗ ΗΡΑΚΛΕΙΟΥ</v>
          </cell>
        </row>
        <row r="84">
          <cell r="W84" t="str">
            <v>ΑΠΟ ΣΑΝΝΥ ΣΠΟΡΤΣ ΚΛΑΜΠ</v>
          </cell>
        </row>
        <row r="85">
          <cell r="W85" t="str">
            <v>ΑΡΚΑΔΙΚΟΣ ΟΑ ΑΤΛΑΣ</v>
          </cell>
        </row>
        <row r="86">
          <cell r="W86" t="str">
            <v>ΑΣ ΑΚΑΔ ΠΡΩΤΑΘΛ ΠΕΥΚΩΝ</v>
          </cell>
        </row>
        <row r="87">
          <cell r="W87" t="str">
            <v>ΑΣ ΑΚΡΟΠΟΛΙΣ</v>
          </cell>
        </row>
        <row r="88">
          <cell r="W88" t="str">
            <v>ΑΣ ΑΠΟΛΛΩΝ ΚΑΛΥΜΝΟΥ</v>
          </cell>
        </row>
        <row r="89">
          <cell r="W89" t="str">
            <v>ΑΣ ΒΑ ΚΥΝΟΥΡΙΑΣ ΑΙΟΛΟΣ</v>
          </cell>
        </row>
        <row r="90">
          <cell r="W90" t="str">
            <v>ΑΣ ΒΕΡΟΙΑΣ ΗΜΑΘΙΩΝ</v>
          </cell>
        </row>
        <row r="91">
          <cell r="W91" t="str">
            <v>ΑΣ Δ ΚΟΛΛΕΓΙΟΥ ICBS 2009</v>
          </cell>
        </row>
        <row r="92">
          <cell r="W92" t="str">
            <v>ΑΣ Η ΠΑΡΝΗΘΑ</v>
          </cell>
        </row>
        <row r="93">
          <cell r="W93" t="str">
            <v>ΑΣ ΚΑΡΠΕΝΗΣΙ ΤΕΝΙΣ ΚΛΑΜΠ</v>
          </cell>
        </row>
        <row r="94">
          <cell r="W94" t="str">
            <v>ΑΣ ΚΟΛΛΕΓΙΟΥ ΝΤΕΡΗ</v>
          </cell>
        </row>
        <row r="95">
          <cell r="W95" t="str">
            <v>ΑΣ ΜΑΧΗΤΕΣ ΠΕΥΚΩΝ</v>
          </cell>
        </row>
        <row r="96">
          <cell r="W96" t="str">
            <v>ΑΣ Ν ΒΟΥΤΖΑ ΠΡΟΟΔΟΣ</v>
          </cell>
        </row>
        <row r="97">
          <cell r="W97" t="str">
            <v>ΑΣ ΝΗΡΕΑΣ ΒΕΡΟΙΑΣ</v>
          </cell>
        </row>
        <row r="98">
          <cell r="W98" t="str">
            <v>ΑΣ ΟΛΥΜΠ ΧΩΡΙΟΥ Ο ΦΟΙΒΟΣ</v>
          </cell>
        </row>
        <row r="99">
          <cell r="W99" t="str">
            <v>ΑΣ ΟΡΦΕΑΣ ΛΑΡΙΣΑΣ</v>
          </cell>
        </row>
        <row r="100">
          <cell r="W100" t="str">
            <v>ΑΣ ΠΑΝΟΡΑΜΑΤΟΣ</v>
          </cell>
        </row>
        <row r="101">
          <cell r="W101" t="str">
            <v>ΑΣ ΠΕΡΑ</v>
          </cell>
        </row>
        <row r="102">
          <cell r="W102" t="str">
            <v>ΑΣ ΣΠΑΡΤΑΚΟΣ ΓΛΥΦΑΔΑΣ</v>
          </cell>
        </row>
        <row r="103">
          <cell r="W103" t="str">
            <v>ΑΣ ΤΕΝΙΣ ΚΛΑΜΠ ΚΟΖΑΝΗΣ</v>
          </cell>
        </row>
        <row r="104">
          <cell r="W104" t="str">
            <v>ΑΣ ΦΛΟΓΑ ΑΘΗΝΩΝ</v>
          </cell>
        </row>
        <row r="105">
          <cell r="W105" t="str">
            <v>ΑΣ ΦΥΣ ΠΝ ΑΝΑΠΛΑΣΗΣ ΦΕΡΕΝΙΚΟΣ</v>
          </cell>
        </row>
        <row r="106">
          <cell r="W106" t="str">
            <v>ΑΣΑ ΑΓΡΙΝΙΟΥ</v>
          </cell>
        </row>
        <row r="107">
          <cell r="W107" t="str">
            <v>ΑΣΑ ΓΡΕΒΕΝΩΝ</v>
          </cell>
        </row>
        <row r="108">
          <cell r="W108" t="str">
            <v>ΑΣΑ ΖΕΦΥΡΟΣ</v>
          </cell>
        </row>
        <row r="109">
          <cell r="W109" t="str">
            <v>ΑΣΑ ΛΑΡΙΣΑΣ</v>
          </cell>
        </row>
        <row r="110">
          <cell r="W110" t="str">
            <v>ΑΣΑ ΜΑΥΡΟΧΩΡΙΟΥ ΚΑΣΤΟΡΙΑΣ</v>
          </cell>
        </row>
        <row r="111">
          <cell r="W111" t="str">
            <v>ΑΣΑ ΠΑΜΒΩΤΙΣ ΙΩΑΝΝΙΝΩΝ</v>
          </cell>
        </row>
        <row r="112">
          <cell r="W112" t="str">
            <v>ΑΣΑ ΠΑΝΟΡΑΜΑΤΟΣ ΠΥΛΑΙΑΣ</v>
          </cell>
        </row>
        <row r="113">
          <cell r="W113" t="str">
            <v>ΑΣΑ ΩΡΩΠΟΥ</v>
          </cell>
        </row>
        <row r="114">
          <cell r="W114" t="str">
            <v>ΑΤ ΧΟΛΑΡΓΟΥ</v>
          </cell>
        </row>
        <row r="115">
          <cell r="W115" t="str">
            <v>ΑΨΛ ΑΓ ΓΕΩΡΓΙΟΥ ΗΣΙΟΔΟΣ</v>
          </cell>
        </row>
        <row r="116">
          <cell r="W116" t="str">
            <v>ΑΨΛ ΜΕΔΕΩΝ</v>
          </cell>
        </row>
        <row r="117">
          <cell r="W117" t="str">
            <v>ΓΑΕ ΤΡΙΦΥΛΙΑΣ ΚΥΠΑΡΙΣΣΕΥΣ</v>
          </cell>
        </row>
        <row r="118">
          <cell r="W118" t="str">
            <v>ΓΑΣ ΓΟΥΡΝΩΝ</v>
          </cell>
        </row>
        <row r="119">
          <cell r="W119" t="str">
            <v>ΓΑΣ ΘΥΕΛΛΑ ΦΕΡΩΝ</v>
          </cell>
        </row>
        <row r="120">
          <cell r="W120" t="str">
            <v>ΓΑΣ ΚΑΡΑΤΕ ΕΡΜΗΣ</v>
          </cell>
        </row>
        <row r="121">
          <cell r="W121" t="str">
            <v>ΓΑΣ ΜΑΓΝΗΣΙΑΣ</v>
          </cell>
        </row>
        <row r="122">
          <cell r="W122" t="str">
            <v>ΓΕ ΠΡΕΒΕΖΑΣ</v>
          </cell>
        </row>
        <row r="123">
          <cell r="W123" t="str">
            <v>ΓΟ ΠΕΡΙΣΤΕΡΙΟΥ ΠΑΛΑΣΚΑΣ</v>
          </cell>
        </row>
        <row r="124">
          <cell r="W124" t="str">
            <v>ΓΣ ΕΛΕΥΘ ΚΟΡΔ ΑΡΓΟΝΑΥΤΕΣ</v>
          </cell>
        </row>
        <row r="125">
          <cell r="W125" t="str">
            <v>ΓΣ ΗΛΙΟΥΠΟΛΗΣ</v>
          </cell>
        </row>
        <row r="126">
          <cell r="W126" t="str">
            <v>ΓΣ ΙΤΕΑΣ</v>
          </cell>
        </row>
        <row r="127">
          <cell r="W127" t="str">
            <v>ΓΣ ΚΗΦΙΣΙΑΣ</v>
          </cell>
        </row>
        <row r="128">
          <cell r="W128" t="str">
            <v>ΓΣ ΚΟΡΩΠΙΟΥ</v>
          </cell>
        </row>
        <row r="129">
          <cell r="W129" t="str">
            <v>ΓΣ ΛΙΒΥΚΟΣ ΙΕΡΑΠΕΤΡΑΣ</v>
          </cell>
        </row>
        <row r="130">
          <cell r="W130" t="str">
            <v>ΓΣ Ν ΙΩΝΙΑΣ ΑΤΤΙΚΗΣ</v>
          </cell>
        </row>
        <row r="131">
          <cell r="W131" t="str">
            <v>ΔΑΣ ΑΝΩ ΛΙΟΣΙΩΝ</v>
          </cell>
        </row>
        <row r="132">
          <cell r="W132" t="str">
            <v>ΕΑΟ ΗΛΙΣ</v>
          </cell>
        </row>
        <row r="133">
          <cell r="W133" t="str">
            <v>ΕΑΣ ΛΑΚΚΑΣ ΣΥΜΠΟΛΙΤΕΙΑΣ</v>
          </cell>
        </row>
        <row r="134">
          <cell r="W134" t="str">
            <v>ΕΑΣ ΟΛΥΜΠΙΑΔΑ</v>
          </cell>
        </row>
        <row r="135">
          <cell r="W135" t="str">
            <v>ΕΑΤΕΚ ΕΛΛ ΚΟΛΛΕΓΙΟΥ</v>
          </cell>
        </row>
        <row r="136">
          <cell r="W136" t="str">
            <v>ΕΣΟ ΕΠΙΚΟΥΡΟΣ ΠΟΛΙΧΝΗΣ</v>
          </cell>
        </row>
        <row r="137">
          <cell r="W137" t="str">
            <v>ΕΦΤ ΑΙΟΛΙΚΗ</v>
          </cell>
        </row>
        <row r="138">
          <cell r="W138" t="str">
            <v>ΖΑΚΥΝΘΙΝΟΣ ΑΟΑ</v>
          </cell>
        </row>
        <row r="139">
          <cell r="W139" t="str">
            <v>ΗΡΑΚΛΕΙΟ ΟΑΑ</v>
          </cell>
        </row>
        <row r="140">
          <cell r="W140" t="str">
            <v>ΚΑ ΑΓΡΙΝΙΟΥ</v>
          </cell>
        </row>
        <row r="141">
          <cell r="W141" t="str">
            <v>ΚΕΝΤΡΟ ΑΝΤΙΣΦ ΛΙΒΑΔΕΙΑΣ</v>
          </cell>
        </row>
        <row r="142">
          <cell r="W142" t="str">
            <v>ΚΕΡΚΥΡΑΪΚΗ ΑΚΑΔ ΤΕΝΝΙΣ</v>
          </cell>
        </row>
        <row r="143">
          <cell r="W143" t="str">
            <v>ΚΕΡΚΥΡΑΪΚΗ ΛΤ</v>
          </cell>
        </row>
        <row r="144">
          <cell r="W144" t="str">
            <v>ΚΕΦΑΛΛΗΝΙΑΚΟΣ ΟΑ</v>
          </cell>
        </row>
        <row r="145">
          <cell r="W145" t="str">
            <v>Λ ΠΟΛΙΤΙΣΜΟΥ ΦΛΩΡΙΝΑΣ</v>
          </cell>
        </row>
        <row r="146">
          <cell r="W146" t="str">
            <v>ΛΑΡΙΣΑΪΚΟΣ ΟΑ</v>
          </cell>
        </row>
        <row r="147">
          <cell r="W147" t="str">
            <v>ΜΑΣ ΑΕΤΟΣ ΘΕΣ-ΚΗΣ</v>
          </cell>
        </row>
        <row r="148">
          <cell r="W148" t="str">
            <v>ΜΑΣ ΑΤΡΟΜΗΤΟΣ ΤΡΙΑΔΙΟΥ</v>
          </cell>
        </row>
        <row r="149">
          <cell r="W149" t="str">
            <v>ΜΓΣ ΑΠΟΛΛΩΝ ΚΑΛΑΜΑΡΙΑΣ</v>
          </cell>
        </row>
        <row r="150">
          <cell r="W150" t="str">
            <v>ΝΑΥΠΛΙΑΚΟΣ ΟΑ</v>
          </cell>
        </row>
        <row r="151">
          <cell r="W151" t="str">
            <v>ΝΟ ΘΕΣΣΑΛΟΝΙΚΗΣ</v>
          </cell>
        </row>
        <row r="152">
          <cell r="W152" t="str">
            <v>ΝΟ ΚΑΛΑΜΑΚΙΟΥ</v>
          </cell>
        </row>
        <row r="153">
          <cell r="W153" t="str">
            <v>ΝΟΝΑΜ</v>
          </cell>
        </row>
        <row r="154">
          <cell r="W154" t="str">
            <v>ΟΑ UNIQUE TENNIS TEAM</v>
          </cell>
        </row>
        <row r="155">
          <cell r="W155" t="str">
            <v>ΟΑ ΑΓ ΑΝΑΡΓΥΡΩΝ</v>
          </cell>
        </row>
        <row r="156">
          <cell r="W156" t="str">
            <v>ΟΑ ΑΓ ΠΑΡΑΣΚΕΥΗΣ</v>
          </cell>
        </row>
        <row r="157">
          <cell r="W157" t="str">
            <v>ΟΑ ΑΓ ΣΟΥΛΑ ΡΟΔΟΥ</v>
          </cell>
        </row>
        <row r="158">
          <cell r="W158" t="str">
            <v>ΟΑ ΑΓΡΙΝΙΟΥ</v>
          </cell>
        </row>
        <row r="159">
          <cell r="W159" t="str">
            <v>ΟΑ ΑΘΗΝΩΝ</v>
          </cell>
        </row>
        <row r="160">
          <cell r="W160" t="str">
            <v>ΟΑ ΑΘΛΗΤ ΠΑΙΔΕΙΑ</v>
          </cell>
        </row>
        <row r="161">
          <cell r="W161" t="str">
            <v>ΟΑ ΑΙΓΙΑΛΕΙΑΣ</v>
          </cell>
        </row>
        <row r="162">
          <cell r="W162" t="str">
            <v>ΟΑ ΑΛΕΞΑΝΔΡΟΣ ΒΕΡΟΙΑΣ</v>
          </cell>
        </row>
        <row r="163">
          <cell r="W163" t="str">
            <v>ΟΑ ΑΛΕΞΑΝΔΡΟΥΠΟΛΗΣ</v>
          </cell>
        </row>
        <row r="164">
          <cell r="W164" t="str">
            <v>ΟΑ ΑΛΙΜΟΥ</v>
          </cell>
        </row>
        <row r="165">
          <cell r="W165" t="str">
            <v>ΟΑ ΑΝΑΤΟΛΙΚΗΣ ΦΘΙΩΤΙΔΑΣ</v>
          </cell>
        </row>
        <row r="166">
          <cell r="W166" t="str">
            <v>ΟΑ ΑΝΑΦΛΥΣΤΟΣ ΣΑΡΩΝΙΔΑΣ</v>
          </cell>
        </row>
        <row r="167">
          <cell r="W167" t="str">
            <v>ΟΑ ΑΡΓΟΥΣ</v>
          </cell>
        </row>
        <row r="168">
          <cell r="W168" t="str">
            <v>ΟΑ ΑΡΙΔΑΙΑΣ</v>
          </cell>
        </row>
        <row r="169">
          <cell r="W169" t="str">
            <v>ΟΑ ΑΡΤΑΣ</v>
          </cell>
        </row>
        <row r="170">
          <cell r="W170" t="str">
            <v>ΟΑ ΒΕΡΟΙΑΣ</v>
          </cell>
        </row>
        <row r="171">
          <cell r="W171" t="str">
            <v>ΟΑ ΒΙΚΕΛΑΣ ΒΕΡΟΙΑΣ</v>
          </cell>
        </row>
        <row r="172">
          <cell r="W172" t="str">
            <v>ΟΑ ΒΟΛΟΥ</v>
          </cell>
        </row>
        <row r="173">
          <cell r="W173" t="str">
            <v>ΟΑ ΒΟΥΛΙΑΓΜΕΝΗΣ Μ ΑΣΣΟΙ</v>
          </cell>
        </row>
        <row r="174">
          <cell r="W174" t="str">
            <v>ΟΑ ΒΡΙΛΗΣΣΙΩΝ</v>
          </cell>
        </row>
        <row r="175">
          <cell r="W175" t="str">
            <v>ΟΑ ΓΙΑΝΝΙΤΣΩΝ</v>
          </cell>
        </row>
        <row r="176">
          <cell r="W176" t="str">
            <v>ΟΑ ΓΛΥΦΑΔΑΣ</v>
          </cell>
        </row>
        <row r="177">
          <cell r="W177" t="str">
            <v>ΟΑ ΓΟΥΔΗ</v>
          </cell>
        </row>
        <row r="178">
          <cell r="W178" t="str">
            <v>ΟΑ ΕΔΕΣΣΑΣ</v>
          </cell>
        </row>
        <row r="179">
          <cell r="W179" t="str">
            <v>ΟΑ ΕΛΕΥΣΙΝΑΣ ΑΙΣΧΥΛΟΣ</v>
          </cell>
        </row>
        <row r="180">
          <cell r="W180" t="str">
            <v>ΟΑ ΕΥΟΣΜΟΥ ΘΕΣ-ΚΗΣ</v>
          </cell>
        </row>
        <row r="181">
          <cell r="W181" t="str">
            <v>ΟΑ ΖΩΓΡΑΦΟΥ</v>
          </cell>
        </row>
        <row r="182">
          <cell r="W182" t="str">
            <v>ΟΑ ΘΕΣΠΡΩΤΙΑΣ ΤΙΤΑΝΗ</v>
          </cell>
        </row>
        <row r="183">
          <cell r="W183" t="str">
            <v>ΟΑ ΘΕΣΣΑΛΟΝΙΚΗΣ</v>
          </cell>
        </row>
        <row r="184">
          <cell r="W184" t="str">
            <v>ΟΑ ΘΗΒΑΣ</v>
          </cell>
        </row>
        <row r="185">
          <cell r="W185" t="str">
            <v>ΟΑ ΙΑΛΥΣΣΟΣ ΡΟΔΟΥ</v>
          </cell>
        </row>
        <row r="186">
          <cell r="W186" t="str">
            <v>ΟΑ ΙΩΑΝΝΙΝΩΝ</v>
          </cell>
        </row>
        <row r="187">
          <cell r="W187" t="str">
            <v>ΟΑ ΙΩΛΚΟΣ ΒΟΛΟΥ</v>
          </cell>
        </row>
        <row r="188">
          <cell r="W188" t="str">
            <v>ΟΑ ΚΑΒΑΛΑΣ ΑΛΕΞΑΝΔΡΟΣ</v>
          </cell>
        </row>
        <row r="189">
          <cell r="W189" t="str">
            <v>ΟΑ ΚΑΙΣΑΡΙΑΝΗΣ</v>
          </cell>
        </row>
        <row r="190">
          <cell r="W190" t="str">
            <v>ΟΑ ΚΑΛΑΜΑΚΙΟΥ</v>
          </cell>
        </row>
        <row r="191">
          <cell r="W191" t="str">
            <v>ΟΑ ΚΑΛΑΜΑΡΙΑΣ</v>
          </cell>
        </row>
        <row r="192">
          <cell r="W192" t="str">
            <v>ΟΑ ΚΑΛΑΜΑΤΑΣ</v>
          </cell>
        </row>
        <row r="193">
          <cell r="W193" t="str">
            <v>ΟΑ ΚΑΡΛΟΒΑΣΙΩΝ ΑΙΓΛΗΣ</v>
          </cell>
        </row>
        <row r="194">
          <cell r="W194" t="str">
            <v>ΟΑ ΚΑΣΤΟΡΙΑΣ ΚΕΛΕΤΡΟΝ</v>
          </cell>
        </row>
        <row r="195">
          <cell r="W195" t="str">
            <v>ΟΑ ΚΑΤΕΡΙΝΗΣ</v>
          </cell>
        </row>
        <row r="196">
          <cell r="W196" t="str">
            <v>ΟΑ ΚΕΡΑΤΣΙΝΙΟΥ</v>
          </cell>
        </row>
        <row r="197">
          <cell r="W197" t="str">
            <v>ΟΑ ΚΕΡΚΥΡΑΣ</v>
          </cell>
        </row>
        <row r="198">
          <cell r="W198" t="str">
            <v>ΟΑ ΚΙΛΚΙΣ</v>
          </cell>
        </row>
        <row r="199">
          <cell r="W199" t="str">
            <v>ΟΑ ΚΟΡΙΝΘΟΥ</v>
          </cell>
        </row>
        <row r="200">
          <cell r="W200" t="str">
            <v>ΟΑ ΚΟΡΩΠΙΟΥ</v>
          </cell>
        </row>
        <row r="201">
          <cell r="W201" t="str">
            <v>ΟΑ ΚΟΥΦΑΛΙΩΝ ΘΕΣ-ΚΗΣ</v>
          </cell>
        </row>
        <row r="202">
          <cell r="W202" t="str">
            <v>ΟΑ ΚΩ</v>
          </cell>
        </row>
        <row r="203">
          <cell r="W203" t="str">
            <v>ΟΑ ΛΑΓΚΑΔΑ ΘΕΣ-ΚΗΣ</v>
          </cell>
        </row>
        <row r="204">
          <cell r="W204" t="str">
            <v>ΟΑ ΛΑΡΙΣΑΣ</v>
          </cell>
        </row>
        <row r="205">
          <cell r="W205" t="str">
            <v>ΟΑ ΛΑΥΡΙΟΥ</v>
          </cell>
        </row>
        <row r="206">
          <cell r="W206" t="str">
            <v>ΟΑ ΛΕΣΒΟΥ</v>
          </cell>
        </row>
        <row r="207">
          <cell r="W207" t="str">
            <v>ΟΑ ΛΙΒΑΔΕΙΑΣ</v>
          </cell>
        </row>
        <row r="208">
          <cell r="W208" t="str">
            <v>ΟΑ ΛΙΤΟΧΩΡΟΥ</v>
          </cell>
        </row>
        <row r="209">
          <cell r="W209" t="str">
            <v>ΟΑ ΜΑΓΝΗΣΙΑΣ</v>
          </cell>
        </row>
        <row r="210">
          <cell r="W210" t="str">
            <v>ΟΑ ΝΑΟΥΣΑΣ</v>
          </cell>
        </row>
        <row r="211">
          <cell r="W211" t="str">
            <v>ΟΑ ΝΑΥΠΑΚΤΟΥ</v>
          </cell>
        </row>
        <row r="212">
          <cell r="W212" t="str">
            <v>ΟΑ ΝΕΑΣ ΜΑΚΡΗΣ</v>
          </cell>
        </row>
        <row r="213">
          <cell r="W213" t="str">
            <v>ΟΑ ΝΕΣΤΩΡΑΣ ΓΙΑΝΝΙΤΣΩΝ</v>
          </cell>
        </row>
        <row r="214">
          <cell r="W214" t="str">
            <v>ΟΑ ΝΙΚΑΙΑ ΛΑΡΙΣΑΣ</v>
          </cell>
        </row>
        <row r="215">
          <cell r="W215" t="str">
            <v>ΟΑ ΞΑΝΘΗΣ</v>
          </cell>
        </row>
        <row r="216">
          <cell r="W216" t="str">
            <v>ΟΑ ΞΥΛΟΚΑΣΤΡΟΥ ΣΥΘΑΣ</v>
          </cell>
        </row>
        <row r="217">
          <cell r="W217" t="str">
            <v>ΟΑ ΟΡΕΣΤΙΑΔΑΣ</v>
          </cell>
        </row>
        <row r="218">
          <cell r="W218" t="str">
            <v>ΟΑ ΠΑΡΟΥ</v>
          </cell>
        </row>
        <row r="219">
          <cell r="W219" t="str">
            <v>ΟΑ ΠΕΙΡΑΙΑ</v>
          </cell>
        </row>
        <row r="220">
          <cell r="W220" t="str">
            <v>ΟΑ ΠΕΤΑΛΟΥΔΩΝ</v>
          </cell>
        </row>
        <row r="221">
          <cell r="W221" t="str">
            <v>ΟΑ ΠΕΤΡΟΥΠΟΛΗΣ</v>
          </cell>
        </row>
        <row r="222">
          <cell r="W222" t="str">
            <v>ΟΑ ΠΟΛΙΧΝΗΣ ΑΝΤΑΙΟΣ</v>
          </cell>
        </row>
        <row r="223">
          <cell r="W223" t="str">
            <v>ΟΑ ΠΟΛΥΓΥΡΟΥ ΧΑΛΚΙΔΙΚΗΣ</v>
          </cell>
        </row>
        <row r="224">
          <cell r="W224" t="str">
            <v>ΟΑ ΠΟΛΥΚΑΣΤΡΟΥ</v>
          </cell>
        </row>
        <row r="225">
          <cell r="W225" t="str">
            <v>ΟΑ ΠΤΟΛΕΜΑΪΔΑΣ</v>
          </cell>
        </row>
        <row r="226">
          <cell r="W226" t="str">
            <v>ΟΑ ΡΕΘΥΜΝΟΥ</v>
          </cell>
        </row>
        <row r="227">
          <cell r="W227" t="str">
            <v>ΟΑ ΡΙΟΥ</v>
          </cell>
        </row>
        <row r="228">
          <cell r="W228" t="str">
            <v>ΟΑ ΣΑΛΑΜΙΝΑΣ</v>
          </cell>
        </row>
        <row r="229">
          <cell r="W229" t="str">
            <v>ΟΑ ΣΕΡΡΩΝ</v>
          </cell>
        </row>
        <row r="230">
          <cell r="W230" t="str">
            <v>ΟΑ ΣΗΤΕΙΑΣ</v>
          </cell>
        </row>
        <row r="231">
          <cell r="W231" t="str">
            <v>ΟΑ ΣΚΙΑΘΟΥ</v>
          </cell>
        </row>
        <row r="232">
          <cell r="W232" t="str">
            <v>ΟΑ ΣΚΥΔΡΑΣ</v>
          </cell>
        </row>
        <row r="233">
          <cell r="W233" t="str">
            <v>ΟΑ ΣΟΥΔΑΣ</v>
          </cell>
        </row>
        <row r="234">
          <cell r="W234" t="str">
            <v>ΟΑ ΣΟΥΡΩΤΗΣ ΑΛΕΞΑΝΔΡΟΣ</v>
          </cell>
        </row>
        <row r="235">
          <cell r="W235" t="str">
            <v>ΟΑ ΣΟΦΑΔΩΝ ΟΛΥΜΠΙΑΔΑ</v>
          </cell>
        </row>
        <row r="236">
          <cell r="W236" t="str">
            <v>ΟΑ ΣΠΑΡΤΗΣ</v>
          </cell>
        </row>
        <row r="237">
          <cell r="W237" t="str">
            <v>ΟΑ ΣΤΑΥΡΟΥ ΑΣΠΡΟΒΑΛΤΑΣ</v>
          </cell>
        </row>
        <row r="238">
          <cell r="W238" t="str">
            <v>ΟΑ ΣΥΡΟΥ</v>
          </cell>
        </row>
        <row r="239">
          <cell r="W239" t="str">
            <v>ΟΑ ΤΟΥΜΠΑΣ</v>
          </cell>
        </row>
        <row r="240">
          <cell r="W240" t="str">
            <v>ΟΑ ΤΡΙΚΑΛΩΝ</v>
          </cell>
        </row>
        <row r="241">
          <cell r="W241" t="str">
            <v>ΟΑ ΦΑΡΣΑΛΩΝ</v>
          </cell>
        </row>
        <row r="242">
          <cell r="W242" t="str">
            <v>ΟΑ ΦΟΙΒΟΣ ΛΑΡΙΣΑΣ</v>
          </cell>
        </row>
        <row r="243">
          <cell r="W243" t="str">
            <v>ΟΑ ΦΩΚΙΔΑΣ</v>
          </cell>
        </row>
        <row r="244">
          <cell r="W244" t="str">
            <v>ΟΑ ΧΑΛΚΙΔΑΣ</v>
          </cell>
        </row>
        <row r="245">
          <cell r="W245" t="str">
            <v>ΟΑ ΧΑΝΙΩΝ</v>
          </cell>
        </row>
        <row r="246">
          <cell r="W246" t="str">
            <v>ΟΑ ΧΕΡΣΟΝΗΣΟΥ</v>
          </cell>
        </row>
        <row r="247">
          <cell r="W247" t="str">
            <v>ΟΑ ΧΙΟΥ</v>
          </cell>
        </row>
        <row r="248">
          <cell r="W248" t="str">
            <v>ΟΑ ΧΟΛΑΡΓΟΥ</v>
          </cell>
        </row>
        <row r="249">
          <cell r="W249" t="str">
            <v>ΟΑ ΩΡΑΙΟΚΑΣΤΡΟΥ ΑΝΤΑΙΟΣ</v>
          </cell>
        </row>
        <row r="250">
          <cell r="W250" t="str">
            <v>ΟΛΥΜΠΙΑΚΟΣ ΣΦΠ</v>
          </cell>
        </row>
        <row r="251">
          <cell r="W251" t="str">
            <v>ΟΠ ΘΕΣ-ΚΗΣ ΜΑΚΕΔΟΝΙΑ 92</v>
          </cell>
        </row>
        <row r="252">
          <cell r="W252" t="str">
            <v>ΟΦΑ Ο ΦΟΙΒΟΣ</v>
          </cell>
        </row>
        <row r="253">
          <cell r="W253" t="str">
            <v>ΟΦΤ ΠΥΡΓΟΥ</v>
          </cell>
        </row>
        <row r="254">
          <cell r="W254" t="str">
            <v>ΠΑΝΕΛΛΗΝΙΟΣ ΓΣ</v>
          </cell>
        </row>
        <row r="255">
          <cell r="W255" t="str">
            <v>ΠΑΝΘΡΑΚΙΚΟΣ ΟΑ ΚΟΜΟΤΗΝΗΣ</v>
          </cell>
        </row>
        <row r="256">
          <cell r="W256" t="str">
            <v>ΠΕΥΚΗ Γ ΚΑΛΟΒΕΛΩΝΗΣ</v>
          </cell>
        </row>
        <row r="257">
          <cell r="W257" t="str">
            <v>ΠΣ ΑΜΠΕΛΩΝΟΣ ΦΙΛΙΠΠΙΔΗΣ</v>
          </cell>
        </row>
        <row r="258">
          <cell r="W258" t="str">
            <v>ΡΗΓΑΣ ΑΟΑ ΑΡΓΟΛΙΔΑΣ</v>
          </cell>
        </row>
        <row r="259">
          <cell r="W259" t="str">
            <v>ΡΟΔΙΑΚΗ ΑΚΑΔ ΑΝΤΙΣΦ</v>
          </cell>
        </row>
        <row r="260">
          <cell r="W260" t="str">
            <v>ΡΟΔΙΑΚΟΣ ΟΑ</v>
          </cell>
        </row>
        <row r="261">
          <cell r="W261" t="str">
            <v>ΣΑ ΓΑΛΑΤΣΙΟΥ</v>
          </cell>
        </row>
        <row r="262">
          <cell r="W262" t="str">
            <v>ΣΑ ΔΡΑΜΑΣ</v>
          </cell>
        </row>
        <row r="263">
          <cell r="W263" t="str">
            <v>ΣΑ ΕΛΑΣΣΟΝΑΣ</v>
          </cell>
        </row>
        <row r="264">
          <cell r="W264" t="str">
            <v>ΣΑ ΘΕΣΣΑΛΟΝΙΚΗΣ</v>
          </cell>
        </row>
        <row r="265">
          <cell r="W265" t="str">
            <v>ΣΑ ΚΑΣΤΟΡΙΑΣ ΠΡΩΤΕΑΣ</v>
          </cell>
        </row>
        <row r="266">
          <cell r="W266" t="str">
            <v>ΣΑ ΚΑΤΕΡΙΝΗΣ</v>
          </cell>
        </row>
        <row r="267">
          <cell r="W267" t="str">
            <v>ΣΑ ΜΕΣΣΗΝΗΣ</v>
          </cell>
        </row>
        <row r="268">
          <cell r="W268" t="str">
            <v>ΣΑ ΡΑΦΗΝΑΣ</v>
          </cell>
        </row>
        <row r="269">
          <cell r="W269" t="str">
            <v>ΣΑ ΣΕΡΡΩΝ</v>
          </cell>
        </row>
        <row r="270">
          <cell r="W270" t="str">
            <v>ΣΑ ΣΚΥΔΡΑΣ</v>
          </cell>
        </row>
        <row r="271">
          <cell r="W271" t="str">
            <v>ΣΑ ΤΡΙΠΟΛΗΣ</v>
          </cell>
        </row>
        <row r="272">
          <cell r="W272" t="str">
            <v>ΣΑΑΚ ΑΝΑΤΟΛΙΑ</v>
          </cell>
        </row>
        <row r="273">
          <cell r="W273" t="str">
            <v>ΣΕΡΡΑΪΚΟΣ ΟΑ</v>
          </cell>
        </row>
        <row r="274">
          <cell r="W274" t="str">
            <v>ΣΟΑ ΚΑΡΔΙΤΣΑΣ ΦΩΚΙΑΝΟΣ</v>
          </cell>
        </row>
        <row r="275">
          <cell r="W275" t="str">
            <v>ΣΦΑ ΜΕΛΙΣΣΙΩΝ Ο ΦΟΙΒΟΣ</v>
          </cell>
        </row>
        <row r="276">
          <cell r="W276" t="str">
            <v>ΣΦΦΑ Η ΑΜΙΛΛΑ</v>
          </cell>
        </row>
        <row r="277">
          <cell r="W277" t="str">
            <v>ΦΘΙΩΤΙΚΟΣ ΟΑ</v>
          </cell>
        </row>
        <row r="278">
          <cell r="W278" t="str">
            <v>ΦΙΛΑΘΛ ΓΣ ΣΠΑΡΤΗΣ</v>
          </cell>
        </row>
        <row r="279">
          <cell r="W279" t="str">
            <v>ΦΙΛΑΘΛΗΤ ΣΥΛ ΛΑΜΙΑΣ</v>
          </cell>
        </row>
        <row r="280">
          <cell r="W280" t="str">
            <v>ΦΙΛΙΑ ΤΚ</v>
          </cell>
        </row>
        <row r="281">
          <cell r="W281" t="str">
            <v>ΦΟ ΠΥΡΓΟΥ</v>
          </cell>
        </row>
        <row r="282">
          <cell r="W282" t="str">
            <v>ΦΟΑ ΝΕΑΠΟΛΗΣ</v>
          </cell>
        </row>
        <row r="283">
          <cell r="W283" t="str">
            <v>ΦΣ ΚΑΛΛΙΘΕΑΣ</v>
          </cell>
        </row>
        <row r="284">
          <cell r="W284" t="str">
            <v>ΧΑΝ ΘΕΣΣΑΛΟΝΙΚΗΣ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pageSetUpPr fitToPage="1"/>
  </sheetPr>
  <dimension ref="A1:CL24"/>
  <sheetViews>
    <sheetView showGridLines="0" tabSelected="1" workbookViewId="0">
      <pane ySplit="2" topLeftCell="A3" activePane="bottomLeft" state="frozen"/>
      <selection pane="bottomLeft" activeCell="Z9" sqref="Z9"/>
    </sheetView>
  </sheetViews>
  <sheetFormatPr defaultColWidth="8.88671875" defaultRowHeight="10.199999999999999" x14ac:dyDescent="0.25"/>
  <cols>
    <col min="1" max="1" width="3.6640625" style="94" customWidth="1"/>
    <col min="2" max="2" width="6.6640625" style="54" customWidth="1"/>
    <col min="3" max="3" width="30.6640625" style="54" customWidth="1"/>
    <col min="4" max="4" width="15.6640625" style="54" customWidth="1"/>
    <col min="5" max="9" width="12.6640625" style="54" customWidth="1"/>
    <col min="10" max="13" width="4.6640625" style="93" hidden="1" customWidth="1"/>
    <col min="14" max="21" width="1.88671875" style="94" hidden="1" customWidth="1"/>
    <col min="22" max="22" width="5.6640625" style="54" bestFit="1" customWidth="1"/>
    <col min="23" max="23" width="6.109375" style="54" bestFit="1" customWidth="1"/>
    <col min="24" max="24" width="6.109375" style="54" hidden="1" customWidth="1"/>
    <col min="25" max="26" width="5.6640625" style="54" bestFit="1" customWidth="1"/>
    <col min="27" max="27" width="8.88671875" style="54" hidden="1" customWidth="1"/>
    <col min="28" max="42" width="3.6640625" style="94" hidden="1" customWidth="1"/>
    <col min="43" max="43" width="3.6640625" style="54" hidden="1" customWidth="1"/>
    <col min="44" max="58" width="3.6640625" style="94" hidden="1" customWidth="1"/>
    <col min="59" max="59" width="3.6640625" style="54" hidden="1" customWidth="1"/>
    <col min="60" max="74" width="3.6640625" style="94" hidden="1" customWidth="1"/>
    <col min="75" max="75" width="3.6640625" style="54" hidden="1" customWidth="1"/>
    <col min="76" max="90" width="3.6640625" style="94" hidden="1" customWidth="1"/>
    <col min="91" max="16384" width="8.88671875" style="54"/>
  </cols>
  <sheetData>
    <row r="1" spans="1:90" s="2" customFormat="1" ht="17.399999999999999" x14ac:dyDescent="0.25">
      <c r="A1" s="1" t="str">
        <f>[1]Setup!$B$3&amp;", "&amp;[1]Setup!$B$7&amp;", "&amp;[1]Setup!$B$4&amp;", "&amp;DAY([1]Setup!$B$9)&amp;"/"&amp;MONTH([1]Setup!$B$9)&amp;"-"&amp;DAY([1]Setup!$B$10)&amp;"/"&amp;MONTH([1]Setup!$B$10)&amp;"/"&amp;YEAR([1]Setup!$B$10)</f>
        <v>Θ' ΕΝΩΣΗ, OPEN, ΟΑ ΠΕΤΡΟΥΠΟΛΗΣ, 10/6-12/6/2017</v>
      </c>
      <c r="D1" s="3"/>
      <c r="E1" s="3"/>
      <c r="F1" s="3"/>
      <c r="G1" s="3"/>
      <c r="H1" s="3"/>
      <c r="I1" s="3"/>
      <c r="J1" s="4"/>
      <c r="K1" s="4"/>
      <c r="L1" s="4"/>
      <c r="M1" s="4"/>
      <c r="N1" s="5"/>
      <c r="O1" s="5"/>
      <c r="P1" s="5"/>
      <c r="Q1" s="5"/>
      <c r="R1" s="5"/>
      <c r="S1" s="5"/>
      <c r="T1" s="5"/>
      <c r="U1" s="5"/>
      <c r="V1" s="6"/>
      <c r="W1" s="7" t="e">
        <f ca="1">MID(CELL("filename",A1),FIND("]",CELL("filename",A1))+1,255)</f>
        <v>#VALUE!</v>
      </c>
      <c r="X1" s="6"/>
      <c r="Y1" s="6"/>
      <c r="Z1" s="6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</row>
    <row r="2" spans="1:90" s="2" customFormat="1" ht="15.6" thickBot="1" x14ac:dyDescent="0.3">
      <c r="A2" s="9" t="s">
        <v>0</v>
      </c>
      <c r="B2" s="9"/>
      <c r="C2" s="10" t="str">
        <f>[1]Setup!$B$13</f>
        <v>Ν.Πατσουράκου</v>
      </c>
      <c r="D2" s="11"/>
      <c r="E2" s="11"/>
      <c r="F2" s="12"/>
      <c r="G2" s="12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4"/>
    </row>
    <row r="3" spans="1:90" s="2" customFormat="1" ht="15" x14ac:dyDescent="0.25">
      <c r="A3" s="15" t="str">
        <f>"GROUP "&amp;A9/4</f>
        <v>GROUP 1</v>
      </c>
      <c r="B3" s="16"/>
      <c r="C3" s="16"/>
      <c r="D3" s="16"/>
      <c r="E3" s="17"/>
      <c r="F3" s="17"/>
      <c r="G3" s="17"/>
      <c r="H3" s="17"/>
      <c r="I3" s="17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</row>
    <row r="4" spans="1:90" s="2" customFormat="1" ht="11.4" x14ac:dyDescent="0.25">
      <c r="A4" s="19"/>
      <c r="B4" s="20" t="s">
        <v>1</v>
      </c>
      <c r="C4" s="20" t="s">
        <v>2</v>
      </c>
      <c r="D4" s="21" t="s">
        <v>3</v>
      </c>
      <c r="E4" s="22" t="str">
        <f>IF($C5&gt;"A",TRIM(LEFT($C5,FIND(" ",$C5,1)-1)),"")</f>
        <v>ΛΥΚΑΚΗ</v>
      </c>
      <c r="F4" s="22" t="str">
        <f>IF($C6&gt;"A",TRIM(LEFT($C6,FIND(" ",$C6,1)-1)),"")</f>
        <v>ΚΕΦΑΛΑ</v>
      </c>
      <c r="G4" s="22" t="s">
        <v>4</v>
      </c>
      <c r="H4" s="22" t="s">
        <v>5</v>
      </c>
      <c r="I4" s="22" t="str">
        <f>IF($C9&gt;"A",TRIM(LEFT($C9,FIND(" ",$C9,1)-1)),"")</f>
        <v>ΚΑΝΑΒΑΡΑΚΗ</v>
      </c>
      <c r="J4" s="23" t="s">
        <v>6</v>
      </c>
      <c r="K4" s="23"/>
      <c r="L4" s="23"/>
      <c r="M4" s="24"/>
      <c r="N4" s="25" t="s">
        <v>7</v>
      </c>
      <c r="O4" s="26"/>
      <c r="P4" s="26"/>
      <c r="Q4" s="27"/>
      <c r="R4" s="28" t="s">
        <v>8</v>
      </c>
      <c r="S4" s="29"/>
      <c r="T4" s="29"/>
      <c r="U4" s="30"/>
      <c r="V4" s="31" t="s">
        <v>9</v>
      </c>
      <c r="W4" s="31" t="s">
        <v>10</v>
      </c>
      <c r="X4" s="32" t="s">
        <v>11</v>
      </c>
      <c r="Y4" s="33" t="s">
        <v>12</v>
      </c>
      <c r="Z4" s="34" t="s">
        <v>13</v>
      </c>
      <c r="AB4" s="35" t="s">
        <v>14</v>
      </c>
      <c r="AC4" s="35" t="s">
        <v>15</v>
      </c>
      <c r="AD4" s="35" t="s">
        <v>16</v>
      </c>
      <c r="AE4" s="35" t="s">
        <v>17</v>
      </c>
      <c r="AF4" s="35" t="s">
        <v>18</v>
      </c>
      <c r="AG4" s="35" t="s">
        <v>19</v>
      </c>
      <c r="AH4" s="35" t="s">
        <v>20</v>
      </c>
      <c r="AI4" s="35" t="s">
        <v>21</v>
      </c>
      <c r="AJ4" s="35" t="s">
        <v>22</v>
      </c>
      <c r="AK4" s="35" t="s">
        <v>23</v>
      </c>
      <c r="AL4" s="35" t="s">
        <v>24</v>
      </c>
      <c r="AM4" s="35" t="s">
        <v>25</v>
      </c>
      <c r="AN4" s="35" t="s">
        <v>26</v>
      </c>
      <c r="AO4" s="35" t="s">
        <v>27</v>
      </c>
      <c r="AP4" s="35" t="s">
        <v>28</v>
      </c>
      <c r="AR4" s="35" t="s">
        <v>14</v>
      </c>
      <c r="AS4" s="35" t="s">
        <v>15</v>
      </c>
      <c r="AT4" s="35" t="s">
        <v>16</v>
      </c>
      <c r="AU4" s="35" t="s">
        <v>17</v>
      </c>
      <c r="AV4" s="35" t="s">
        <v>18</v>
      </c>
      <c r="AW4" s="35" t="s">
        <v>19</v>
      </c>
      <c r="AX4" s="35" t="s">
        <v>20</v>
      </c>
      <c r="AY4" s="35" t="s">
        <v>21</v>
      </c>
      <c r="AZ4" s="35" t="s">
        <v>22</v>
      </c>
      <c r="BA4" s="35" t="s">
        <v>23</v>
      </c>
      <c r="BB4" s="35" t="s">
        <v>24</v>
      </c>
      <c r="BC4" s="35" t="s">
        <v>25</v>
      </c>
      <c r="BD4" s="35" t="s">
        <v>26</v>
      </c>
      <c r="BE4" s="35" t="s">
        <v>27</v>
      </c>
      <c r="BF4" s="35" t="s">
        <v>28</v>
      </c>
      <c r="BH4" s="35" t="s">
        <v>14</v>
      </c>
      <c r="BI4" s="35" t="s">
        <v>15</v>
      </c>
      <c r="BJ4" s="35" t="s">
        <v>16</v>
      </c>
      <c r="BK4" s="35" t="s">
        <v>17</v>
      </c>
      <c r="BL4" s="35" t="s">
        <v>18</v>
      </c>
      <c r="BM4" s="35" t="s">
        <v>19</v>
      </c>
      <c r="BN4" s="35" t="s">
        <v>20</v>
      </c>
      <c r="BO4" s="35" t="s">
        <v>21</v>
      </c>
      <c r="BP4" s="35" t="s">
        <v>22</v>
      </c>
      <c r="BQ4" s="35" t="s">
        <v>23</v>
      </c>
      <c r="BR4" s="35" t="s">
        <v>24</v>
      </c>
      <c r="BS4" s="35" t="s">
        <v>25</v>
      </c>
      <c r="BT4" s="35" t="s">
        <v>26</v>
      </c>
      <c r="BU4" s="35" t="s">
        <v>27</v>
      </c>
      <c r="BV4" s="35" t="s">
        <v>28</v>
      </c>
      <c r="BX4" s="35" t="s">
        <v>14</v>
      </c>
      <c r="BY4" s="35" t="s">
        <v>15</v>
      </c>
      <c r="BZ4" s="35" t="s">
        <v>16</v>
      </c>
      <c r="CA4" s="35" t="s">
        <v>17</v>
      </c>
      <c r="CB4" s="35" t="s">
        <v>18</v>
      </c>
      <c r="CC4" s="35" t="s">
        <v>19</v>
      </c>
      <c r="CD4" s="35" t="s">
        <v>20</v>
      </c>
      <c r="CE4" s="35" t="s">
        <v>21</v>
      </c>
      <c r="CF4" s="35" t="s">
        <v>22</v>
      </c>
      <c r="CG4" s="35" t="s">
        <v>23</v>
      </c>
      <c r="CH4" s="35" t="s">
        <v>24</v>
      </c>
      <c r="CI4" s="35" t="s">
        <v>25</v>
      </c>
      <c r="CJ4" s="35" t="s">
        <v>26</v>
      </c>
      <c r="CK4" s="35" t="s">
        <v>27</v>
      </c>
      <c r="CL4" s="35" t="s">
        <v>28</v>
      </c>
    </row>
    <row r="5" spans="1:90" ht="15" x14ac:dyDescent="0.25">
      <c r="A5" s="36">
        <v>1</v>
      </c>
      <c r="B5" s="37"/>
      <c r="C5" s="38" t="s">
        <v>29</v>
      </c>
      <c r="D5" s="39"/>
      <c r="E5" s="40"/>
      <c r="F5" s="41">
        <v>41</v>
      </c>
      <c r="G5" s="41">
        <v>14</v>
      </c>
      <c r="H5" s="41">
        <v>45</v>
      </c>
      <c r="I5" s="41">
        <v>42</v>
      </c>
      <c r="J5" s="42"/>
      <c r="K5" s="43"/>
      <c r="L5" s="43"/>
      <c r="M5" s="43"/>
      <c r="N5" s="44"/>
      <c r="O5" s="45"/>
      <c r="P5" s="45"/>
      <c r="Q5" s="45"/>
      <c r="R5" s="46"/>
      <c r="S5" s="47"/>
      <c r="T5" s="47"/>
      <c r="U5" s="47"/>
      <c r="V5" s="48">
        <v>2</v>
      </c>
      <c r="W5" s="48">
        <v>2</v>
      </c>
      <c r="X5" s="49"/>
      <c r="Y5" s="50"/>
      <c r="Z5" s="51">
        <v>4</v>
      </c>
      <c r="AA5" s="52" t="str">
        <f>IF($C5&gt;"A",LEFT($C5,FIND(" ",$C5)+1),"")</f>
        <v>ΛΥΚΑΚΗ Μ</v>
      </c>
      <c r="AB5" s="53" t="str">
        <f>SUBSTITUTE(E5,AB$4,"")</f>
        <v/>
      </c>
      <c r="AC5" s="53" t="str">
        <f t="shared" ref="AC5:AP9" si="0">SUBSTITUTE(AB5,AC$4,"")</f>
        <v/>
      </c>
      <c r="AD5" s="53" t="str">
        <f t="shared" si="0"/>
        <v/>
      </c>
      <c r="AE5" s="53" t="str">
        <f t="shared" si="0"/>
        <v/>
      </c>
      <c r="AF5" s="53" t="str">
        <f t="shared" si="0"/>
        <v/>
      </c>
      <c r="AG5" s="53" t="str">
        <f t="shared" si="0"/>
        <v/>
      </c>
      <c r="AH5" s="53" t="str">
        <f t="shared" si="0"/>
        <v/>
      </c>
      <c r="AI5" s="53" t="str">
        <f t="shared" si="0"/>
        <v/>
      </c>
      <c r="AJ5" s="53" t="str">
        <f t="shared" si="0"/>
        <v/>
      </c>
      <c r="AK5" s="53" t="str">
        <f t="shared" si="0"/>
        <v/>
      </c>
      <c r="AL5" s="53" t="str">
        <f t="shared" si="0"/>
        <v/>
      </c>
      <c r="AM5" s="53" t="str">
        <f t="shared" si="0"/>
        <v/>
      </c>
      <c r="AN5" s="53" t="str">
        <f t="shared" si="0"/>
        <v/>
      </c>
      <c r="AO5" s="53" t="str">
        <f t="shared" si="0"/>
        <v/>
      </c>
      <c r="AP5" s="53" t="str">
        <f t="shared" si="0"/>
        <v/>
      </c>
      <c r="AR5" s="53" t="str">
        <f>SUBSTITUTE(F5,AR$4,"")</f>
        <v>41</v>
      </c>
      <c r="AS5" s="53" t="str">
        <f t="shared" ref="AS5:BF9" si="1">SUBSTITUTE(AR5,AS$4,"")</f>
        <v>41</v>
      </c>
      <c r="AT5" s="53" t="str">
        <f t="shared" si="1"/>
        <v>41</v>
      </c>
      <c r="AU5" s="53" t="str">
        <f t="shared" si="1"/>
        <v>41</v>
      </c>
      <c r="AV5" s="53" t="str">
        <f t="shared" si="1"/>
        <v>41</v>
      </c>
      <c r="AW5" s="53" t="str">
        <f t="shared" si="1"/>
        <v>41</v>
      </c>
      <c r="AX5" s="53" t="str">
        <f t="shared" si="1"/>
        <v>41</v>
      </c>
      <c r="AY5" s="53" t="str">
        <f t="shared" si="1"/>
        <v>41</v>
      </c>
      <c r="AZ5" s="53" t="str">
        <f t="shared" si="1"/>
        <v>41</v>
      </c>
      <c r="BA5" s="53" t="str">
        <f t="shared" si="1"/>
        <v>41</v>
      </c>
      <c r="BB5" s="53" t="str">
        <f t="shared" si="1"/>
        <v>41</v>
      </c>
      <c r="BC5" s="53" t="str">
        <f t="shared" si="1"/>
        <v>41</v>
      </c>
      <c r="BD5" s="53" t="str">
        <f t="shared" si="1"/>
        <v>41</v>
      </c>
      <c r="BE5" s="53" t="str">
        <f t="shared" si="1"/>
        <v>41</v>
      </c>
      <c r="BF5" s="53" t="str">
        <f t="shared" si="1"/>
        <v>41</v>
      </c>
      <c r="BH5" s="53" t="str">
        <f>SUBSTITUTE(H5,BH$4,"")</f>
        <v>45</v>
      </c>
      <c r="BI5" s="53" t="str">
        <f t="shared" ref="BI5:BV9" si="2">SUBSTITUTE(BH5,BI$4,"")</f>
        <v>45</v>
      </c>
      <c r="BJ5" s="53" t="str">
        <f t="shared" si="2"/>
        <v>45</v>
      </c>
      <c r="BK5" s="53" t="str">
        <f t="shared" si="2"/>
        <v>45</v>
      </c>
      <c r="BL5" s="53" t="str">
        <f t="shared" si="2"/>
        <v>45</v>
      </c>
      <c r="BM5" s="53" t="str">
        <f t="shared" si="2"/>
        <v>45</v>
      </c>
      <c r="BN5" s="53" t="str">
        <f t="shared" si="2"/>
        <v>45</v>
      </c>
      <c r="BO5" s="53" t="str">
        <f t="shared" si="2"/>
        <v>45</v>
      </c>
      <c r="BP5" s="53" t="str">
        <f t="shared" si="2"/>
        <v>45</v>
      </c>
      <c r="BQ5" s="53" t="str">
        <f t="shared" si="2"/>
        <v>45</v>
      </c>
      <c r="BR5" s="53" t="str">
        <f t="shared" si="2"/>
        <v>45</v>
      </c>
      <c r="BS5" s="53" t="str">
        <f t="shared" si="2"/>
        <v>45</v>
      </c>
      <c r="BT5" s="53" t="str">
        <f t="shared" si="2"/>
        <v>45</v>
      </c>
      <c r="BU5" s="53" t="str">
        <f t="shared" si="2"/>
        <v>45</v>
      </c>
      <c r="BV5" s="53" t="str">
        <f t="shared" si="2"/>
        <v>45</v>
      </c>
      <c r="BX5" s="53" t="str">
        <f>SUBSTITUTE(I5,BX$4,"")</f>
        <v>42</v>
      </c>
      <c r="BY5" s="53" t="str">
        <f t="shared" ref="BY5:CL9" si="3">SUBSTITUTE(BX5,BY$4,"")</f>
        <v>42</v>
      </c>
      <c r="BZ5" s="53" t="str">
        <f t="shared" si="3"/>
        <v>42</v>
      </c>
      <c r="CA5" s="53" t="str">
        <f t="shared" si="3"/>
        <v>42</v>
      </c>
      <c r="CB5" s="53" t="str">
        <f t="shared" si="3"/>
        <v>42</v>
      </c>
      <c r="CC5" s="53" t="str">
        <f t="shared" si="3"/>
        <v>42</v>
      </c>
      <c r="CD5" s="53" t="str">
        <f t="shared" si="3"/>
        <v>42</v>
      </c>
      <c r="CE5" s="53" t="str">
        <f t="shared" si="3"/>
        <v>42</v>
      </c>
      <c r="CF5" s="53" t="str">
        <f t="shared" si="3"/>
        <v>42</v>
      </c>
      <c r="CG5" s="53" t="str">
        <f t="shared" si="3"/>
        <v>42</v>
      </c>
      <c r="CH5" s="53" t="str">
        <f t="shared" si="3"/>
        <v>42</v>
      </c>
      <c r="CI5" s="53" t="str">
        <f t="shared" si="3"/>
        <v>42</v>
      </c>
      <c r="CJ5" s="53" t="str">
        <f t="shared" si="3"/>
        <v>42</v>
      </c>
      <c r="CK5" s="53" t="str">
        <f t="shared" si="3"/>
        <v>42</v>
      </c>
      <c r="CL5" s="53" t="str">
        <f t="shared" si="3"/>
        <v>42</v>
      </c>
    </row>
    <row r="6" spans="1:90" ht="15" x14ac:dyDescent="0.25">
      <c r="A6" s="36">
        <v>2</v>
      </c>
      <c r="B6" s="37"/>
      <c r="C6" s="38" t="s">
        <v>30</v>
      </c>
      <c r="D6" s="39"/>
      <c r="E6" s="55">
        <v>14</v>
      </c>
      <c r="F6" s="40"/>
      <c r="G6" s="55">
        <v>14</v>
      </c>
      <c r="H6" s="55">
        <v>24</v>
      </c>
      <c r="I6" s="41" t="s">
        <v>31</v>
      </c>
      <c r="J6" s="56"/>
      <c r="K6" s="57"/>
      <c r="L6" s="43"/>
      <c r="M6" s="43"/>
      <c r="N6" s="45"/>
      <c r="O6" s="44"/>
      <c r="P6" s="45"/>
      <c r="Q6" s="45"/>
      <c r="R6" s="47"/>
      <c r="S6" s="46"/>
      <c r="T6" s="47"/>
      <c r="U6" s="47"/>
      <c r="V6" s="48"/>
      <c r="W6" s="48">
        <v>4</v>
      </c>
      <c r="X6" s="49"/>
      <c r="Y6" s="50"/>
      <c r="Z6" s="51">
        <v>5</v>
      </c>
      <c r="AA6" s="52" t="str">
        <f t="shared" ref="AA6:AA10" si="4">IF($C6&gt;"A",LEFT($C6,FIND(" ",$C6)+1),"")</f>
        <v>ΚΕΦΑΛΑ Ν</v>
      </c>
      <c r="AB6" s="53" t="str">
        <f>SUBSTITUTE(E6,AB$4,"")</f>
        <v>14</v>
      </c>
      <c r="AC6" s="53" t="str">
        <f t="shared" si="0"/>
        <v>14</v>
      </c>
      <c r="AD6" s="53" t="str">
        <f t="shared" si="0"/>
        <v>14</v>
      </c>
      <c r="AE6" s="53" t="str">
        <f t="shared" si="0"/>
        <v>14</v>
      </c>
      <c r="AF6" s="53" t="str">
        <f t="shared" si="0"/>
        <v>14</v>
      </c>
      <c r="AG6" s="53" t="str">
        <f t="shared" si="0"/>
        <v>14</v>
      </c>
      <c r="AH6" s="53" t="str">
        <f t="shared" si="0"/>
        <v>14</v>
      </c>
      <c r="AI6" s="53" t="str">
        <f t="shared" si="0"/>
        <v>14</v>
      </c>
      <c r="AJ6" s="53" t="str">
        <f t="shared" si="0"/>
        <v>14</v>
      </c>
      <c r="AK6" s="53" t="str">
        <f t="shared" si="0"/>
        <v>14</v>
      </c>
      <c r="AL6" s="53" t="str">
        <f t="shared" si="0"/>
        <v>14</v>
      </c>
      <c r="AM6" s="53" t="str">
        <f t="shared" si="0"/>
        <v>14</v>
      </c>
      <c r="AN6" s="53" t="str">
        <f t="shared" si="0"/>
        <v>14</v>
      </c>
      <c r="AO6" s="53" t="str">
        <f t="shared" si="0"/>
        <v>14</v>
      </c>
      <c r="AP6" s="53" t="str">
        <f t="shared" si="0"/>
        <v>14</v>
      </c>
      <c r="AR6" s="53" t="str">
        <f>SUBSTITUTE(F6,AR$4,"")</f>
        <v/>
      </c>
      <c r="AS6" s="53" t="str">
        <f t="shared" si="1"/>
        <v/>
      </c>
      <c r="AT6" s="53" t="str">
        <f t="shared" si="1"/>
        <v/>
      </c>
      <c r="AU6" s="53" t="str">
        <f t="shared" si="1"/>
        <v/>
      </c>
      <c r="AV6" s="53" t="str">
        <f t="shared" si="1"/>
        <v/>
      </c>
      <c r="AW6" s="53" t="str">
        <f t="shared" si="1"/>
        <v/>
      </c>
      <c r="AX6" s="53" t="str">
        <f t="shared" si="1"/>
        <v/>
      </c>
      <c r="AY6" s="53" t="str">
        <f t="shared" si="1"/>
        <v/>
      </c>
      <c r="AZ6" s="53" t="str">
        <f t="shared" si="1"/>
        <v/>
      </c>
      <c r="BA6" s="53" t="str">
        <f t="shared" si="1"/>
        <v/>
      </c>
      <c r="BB6" s="53" t="str">
        <f t="shared" si="1"/>
        <v/>
      </c>
      <c r="BC6" s="53" t="str">
        <f t="shared" si="1"/>
        <v/>
      </c>
      <c r="BD6" s="53" t="str">
        <f t="shared" si="1"/>
        <v/>
      </c>
      <c r="BE6" s="53" t="str">
        <f t="shared" si="1"/>
        <v/>
      </c>
      <c r="BF6" s="53" t="str">
        <f t="shared" si="1"/>
        <v/>
      </c>
      <c r="BH6" s="53" t="str">
        <f>SUBSTITUTE(H6,BH$4,"")</f>
        <v>24</v>
      </c>
      <c r="BI6" s="53" t="str">
        <f t="shared" si="2"/>
        <v>24</v>
      </c>
      <c r="BJ6" s="53" t="str">
        <f t="shared" si="2"/>
        <v>24</v>
      </c>
      <c r="BK6" s="53" t="str">
        <f t="shared" si="2"/>
        <v>24</v>
      </c>
      <c r="BL6" s="53" t="str">
        <f t="shared" si="2"/>
        <v>24</v>
      </c>
      <c r="BM6" s="53" t="str">
        <f t="shared" si="2"/>
        <v>24</v>
      </c>
      <c r="BN6" s="53" t="str">
        <f t="shared" si="2"/>
        <v>24</v>
      </c>
      <c r="BO6" s="53" t="str">
        <f t="shared" si="2"/>
        <v>24</v>
      </c>
      <c r="BP6" s="53" t="str">
        <f t="shared" si="2"/>
        <v>24</v>
      </c>
      <c r="BQ6" s="53" t="str">
        <f t="shared" si="2"/>
        <v>24</v>
      </c>
      <c r="BR6" s="53" t="str">
        <f t="shared" si="2"/>
        <v>24</v>
      </c>
      <c r="BS6" s="53" t="str">
        <f t="shared" si="2"/>
        <v>24</v>
      </c>
      <c r="BT6" s="53" t="str">
        <f t="shared" si="2"/>
        <v>24</v>
      </c>
      <c r="BU6" s="53" t="str">
        <f t="shared" si="2"/>
        <v>24</v>
      </c>
      <c r="BV6" s="53" t="str">
        <f t="shared" si="2"/>
        <v>24</v>
      </c>
      <c r="BX6" s="53" t="str">
        <f>SUBSTITUTE(I6,BX$4,"")</f>
        <v>04.</v>
      </c>
      <c r="BY6" s="53" t="str">
        <f t="shared" si="3"/>
        <v>04.</v>
      </c>
      <c r="BZ6" s="53" t="str">
        <f t="shared" si="3"/>
        <v>04.</v>
      </c>
      <c r="CA6" s="53" t="str">
        <f t="shared" si="3"/>
        <v>04.</v>
      </c>
      <c r="CB6" s="53" t="str">
        <f t="shared" si="3"/>
        <v>04.</v>
      </c>
      <c r="CC6" s="53" t="str">
        <f t="shared" si="3"/>
        <v>04.</v>
      </c>
      <c r="CD6" s="53" t="str">
        <f t="shared" si="3"/>
        <v>04.</v>
      </c>
      <c r="CE6" s="53" t="str">
        <f t="shared" si="3"/>
        <v>04.</v>
      </c>
      <c r="CF6" s="53" t="str">
        <f t="shared" si="3"/>
        <v>04.</v>
      </c>
      <c r="CG6" s="53" t="str">
        <f t="shared" si="3"/>
        <v>04.</v>
      </c>
      <c r="CH6" s="53" t="str">
        <f t="shared" si="3"/>
        <v>04.</v>
      </c>
      <c r="CI6" s="53" t="str">
        <f t="shared" si="3"/>
        <v>04.</v>
      </c>
      <c r="CJ6" s="53" t="str">
        <f t="shared" si="3"/>
        <v>04.</v>
      </c>
      <c r="CK6" s="53" t="str">
        <f t="shared" si="3"/>
        <v>04.</v>
      </c>
      <c r="CL6" s="53" t="str">
        <f t="shared" si="3"/>
        <v>04.</v>
      </c>
    </row>
    <row r="7" spans="1:90" ht="15" x14ac:dyDescent="0.25">
      <c r="A7" s="36">
        <v>3</v>
      </c>
      <c r="B7" s="37"/>
      <c r="C7" s="38" t="s">
        <v>32</v>
      </c>
      <c r="D7" s="39"/>
      <c r="E7" s="55">
        <v>41</v>
      </c>
      <c r="F7" s="41">
        <v>41</v>
      </c>
      <c r="G7" s="40"/>
      <c r="H7" s="55">
        <v>24</v>
      </c>
      <c r="I7" s="55">
        <v>14</v>
      </c>
      <c r="J7" s="56"/>
      <c r="K7" s="43"/>
      <c r="L7" s="57"/>
      <c r="M7" s="43"/>
      <c r="N7" s="45"/>
      <c r="O7" s="45"/>
      <c r="P7" s="44"/>
      <c r="Q7" s="45"/>
      <c r="R7" s="47"/>
      <c r="S7" s="47"/>
      <c r="T7" s="46"/>
      <c r="U7" s="47"/>
      <c r="V7" s="48">
        <v>2</v>
      </c>
      <c r="W7" s="48">
        <v>2</v>
      </c>
      <c r="X7" s="49"/>
      <c r="Y7" s="50"/>
      <c r="Z7" s="51">
        <v>3</v>
      </c>
      <c r="AA7" s="52" t="str">
        <f t="shared" si="4"/>
        <v>ΒΕΝΕΤΣΑΝΟΥ Λ</v>
      </c>
      <c r="AB7" s="53" t="str">
        <f>SUBSTITUTE(E7,AB$4,"")</f>
        <v>41</v>
      </c>
      <c r="AC7" s="53" t="str">
        <f t="shared" si="0"/>
        <v>41</v>
      </c>
      <c r="AD7" s="53" t="str">
        <f t="shared" si="0"/>
        <v>41</v>
      </c>
      <c r="AE7" s="53" t="str">
        <f t="shared" si="0"/>
        <v>41</v>
      </c>
      <c r="AF7" s="53" t="str">
        <f t="shared" si="0"/>
        <v>41</v>
      </c>
      <c r="AG7" s="53" t="str">
        <f t="shared" si="0"/>
        <v>41</v>
      </c>
      <c r="AH7" s="53" t="str">
        <f t="shared" si="0"/>
        <v>41</v>
      </c>
      <c r="AI7" s="53" t="str">
        <f t="shared" si="0"/>
        <v>41</v>
      </c>
      <c r="AJ7" s="53" t="str">
        <f t="shared" si="0"/>
        <v>41</v>
      </c>
      <c r="AK7" s="53" t="str">
        <f t="shared" si="0"/>
        <v>41</v>
      </c>
      <c r="AL7" s="53" t="str">
        <f t="shared" si="0"/>
        <v>41</v>
      </c>
      <c r="AM7" s="53" t="str">
        <f t="shared" si="0"/>
        <v>41</v>
      </c>
      <c r="AN7" s="53" t="str">
        <f t="shared" si="0"/>
        <v>41</v>
      </c>
      <c r="AO7" s="53" t="str">
        <f t="shared" si="0"/>
        <v>41</v>
      </c>
      <c r="AP7" s="53" t="str">
        <f t="shared" si="0"/>
        <v>41</v>
      </c>
      <c r="AR7" s="53" t="str">
        <f>SUBSTITUTE(F7,AR$4,"")</f>
        <v>41</v>
      </c>
      <c r="AS7" s="53" t="str">
        <f t="shared" si="1"/>
        <v>41</v>
      </c>
      <c r="AT7" s="53" t="str">
        <f t="shared" si="1"/>
        <v>41</v>
      </c>
      <c r="AU7" s="53" t="str">
        <f t="shared" si="1"/>
        <v>41</v>
      </c>
      <c r="AV7" s="53" t="str">
        <f t="shared" si="1"/>
        <v>41</v>
      </c>
      <c r="AW7" s="53" t="str">
        <f t="shared" si="1"/>
        <v>41</v>
      </c>
      <c r="AX7" s="53" t="str">
        <f t="shared" si="1"/>
        <v>41</v>
      </c>
      <c r="AY7" s="53" t="str">
        <f t="shared" si="1"/>
        <v>41</v>
      </c>
      <c r="AZ7" s="53" t="str">
        <f t="shared" si="1"/>
        <v>41</v>
      </c>
      <c r="BA7" s="53" t="str">
        <f t="shared" si="1"/>
        <v>41</v>
      </c>
      <c r="BB7" s="53" t="str">
        <f t="shared" si="1"/>
        <v>41</v>
      </c>
      <c r="BC7" s="53" t="str">
        <f t="shared" si="1"/>
        <v>41</v>
      </c>
      <c r="BD7" s="53" t="str">
        <f t="shared" si="1"/>
        <v>41</v>
      </c>
      <c r="BE7" s="53" t="str">
        <f t="shared" si="1"/>
        <v>41</v>
      </c>
      <c r="BF7" s="53" t="str">
        <f t="shared" si="1"/>
        <v>41</v>
      </c>
      <c r="BH7" s="53" t="str">
        <f>SUBSTITUTE(H7,BH$4,"")</f>
        <v>24</v>
      </c>
      <c r="BI7" s="53" t="str">
        <f t="shared" si="2"/>
        <v>24</v>
      </c>
      <c r="BJ7" s="53" t="str">
        <f t="shared" si="2"/>
        <v>24</v>
      </c>
      <c r="BK7" s="53" t="str">
        <f t="shared" si="2"/>
        <v>24</v>
      </c>
      <c r="BL7" s="53" t="str">
        <f t="shared" si="2"/>
        <v>24</v>
      </c>
      <c r="BM7" s="53" t="str">
        <f t="shared" si="2"/>
        <v>24</v>
      </c>
      <c r="BN7" s="53" t="str">
        <f t="shared" si="2"/>
        <v>24</v>
      </c>
      <c r="BO7" s="53" t="str">
        <f t="shared" si="2"/>
        <v>24</v>
      </c>
      <c r="BP7" s="53" t="str">
        <f t="shared" si="2"/>
        <v>24</v>
      </c>
      <c r="BQ7" s="53" t="str">
        <f t="shared" si="2"/>
        <v>24</v>
      </c>
      <c r="BR7" s="53" t="str">
        <f t="shared" si="2"/>
        <v>24</v>
      </c>
      <c r="BS7" s="53" t="str">
        <f t="shared" si="2"/>
        <v>24</v>
      </c>
      <c r="BT7" s="53" t="str">
        <f t="shared" si="2"/>
        <v>24</v>
      </c>
      <c r="BU7" s="53" t="str">
        <f t="shared" si="2"/>
        <v>24</v>
      </c>
      <c r="BV7" s="53" t="str">
        <f t="shared" si="2"/>
        <v>24</v>
      </c>
      <c r="BX7" s="53" t="str">
        <f>SUBSTITUTE(I7,BX$4,"")</f>
        <v>14</v>
      </c>
      <c r="BY7" s="53" t="str">
        <f t="shared" si="3"/>
        <v>14</v>
      </c>
      <c r="BZ7" s="53" t="str">
        <f t="shared" si="3"/>
        <v>14</v>
      </c>
      <c r="CA7" s="53" t="str">
        <f t="shared" si="3"/>
        <v>14</v>
      </c>
      <c r="CB7" s="53" t="str">
        <f t="shared" si="3"/>
        <v>14</v>
      </c>
      <c r="CC7" s="53" t="str">
        <f t="shared" si="3"/>
        <v>14</v>
      </c>
      <c r="CD7" s="53" t="str">
        <f t="shared" si="3"/>
        <v>14</v>
      </c>
      <c r="CE7" s="53" t="str">
        <f t="shared" si="3"/>
        <v>14</v>
      </c>
      <c r="CF7" s="53" t="str">
        <f t="shared" si="3"/>
        <v>14</v>
      </c>
      <c r="CG7" s="53" t="str">
        <f t="shared" si="3"/>
        <v>14</v>
      </c>
      <c r="CH7" s="53" t="str">
        <f t="shared" si="3"/>
        <v>14</v>
      </c>
      <c r="CI7" s="53" t="str">
        <f t="shared" si="3"/>
        <v>14</v>
      </c>
      <c r="CJ7" s="53" t="str">
        <f t="shared" si="3"/>
        <v>14</v>
      </c>
      <c r="CK7" s="53" t="str">
        <f t="shared" si="3"/>
        <v>14</v>
      </c>
      <c r="CL7" s="53" t="str">
        <f t="shared" si="3"/>
        <v>14</v>
      </c>
    </row>
    <row r="8" spans="1:90" ht="15" x14ac:dyDescent="0.25">
      <c r="A8" s="58"/>
      <c r="B8" s="59"/>
      <c r="C8" s="60" t="s">
        <v>33</v>
      </c>
      <c r="D8" s="61"/>
      <c r="E8" s="62">
        <v>54</v>
      </c>
      <c r="F8" s="63">
        <v>42</v>
      </c>
      <c r="G8" s="63">
        <v>42</v>
      </c>
      <c r="H8" s="64"/>
      <c r="I8" s="62">
        <v>24</v>
      </c>
      <c r="J8" s="65"/>
      <c r="K8" s="43"/>
      <c r="L8" s="57"/>
      <c r="M8" s="66"/>
      <c r="N8" s="67"/>
      <c r="O8" s="67"/>
      <c r="P8" s="68"/>
      <c r="Q8" s="67"/>
      <c r="R8" s="69"/>
      <c r="S8" s="69"/>
      <c r="T8" s="70"/>
      <c r="U8" s="69"/>
      <c r="V8" s="71">
        <v>3</v>
      </c>
      <c r="W8" s="71">
        <v>1</v>
      </c>
      <c r="X8" s="72"/>
      <c r="Y8" s="73"/>
      <c r="Z8" s="74">
        <v>2</v>
      </c>
      <c r="AA8" s="52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</row>
    <row r="9" spans="1:90" ht="15.6" thickBot="1" x14ac:dyDescent="0.3">
      <c r="A9" s="75">
        <v>4</v>
      </c>
      <c r="B9" s="76"/>
      <c r="C9" s="77" t="s">
        <v>34</v>
      </c>
      <c r="D9" s="78"/>
      <c r="E9" s="79">
        <v>24</v>
      </c>
      <c r="F9" s="79">
        <v>40</v>
      </c>
      <c r="G9" s="79">
        <v>41</v>
      </c>
      <c r="H9" s="80">
        <v>42</v>
      </c>
      <c r="I9" s="81"/>
      <c r="J9" s="82"/>
      <c r="K9" s="43"/>
      <c r="L9" s="43"/>
      <c r="M9" s="83"/>
      <c r="N9" s="84"/>
      <c r="O9" s="84"/>
      <c r="P9" s="84"/>
      <c r="Q9" s="85"/>
      <c r="R9" s="86"/>
      <c r="S9" s="86"/>
      <c r="T9" s="86"/>
      <c r="U9" s="87"/>
      <c r="V9" s="88">
        <v>3</v>
      </c>
      <c r="W9" s="88">
        <v>1</v>
      </c>
      <c r="X9" s="89"/>
      <c r="Y9" s="90"/>
      <c r="Z9" s="91">
        <v>1</v>
      </c>
      <c r="AA9" s="52" t="str">
        <f t="shared" si="4"/>
        <v>ΚΑΝΑΒΑΡΑΚΗ Ρ</v>
      </c>
      <c r="AB9" s="53" t="str">
        <f>SUBSTITUTE(E9,AB$4,"")</f>
        <v>24</v>
      </c>
      <c r="AC9" s="53" t="str">
        <f t="shared" si="0"/>
        <v>24</v>
      </c>
      <c r="AD9" s="53" t="str">
        <f t="shared" si="0"/>
        <v>24</v>
      </c>
      <c r="AE9" s="53" t="str">
        <f t="shared" si="0"/>
        <v>24</v>
      </c>
      <c r="AF9" s="53" t="str">
        <f t="shared" si="0"/>
        <v>24</v>
      </c>
      <c r="AG9" s="53" t="str">
        <f t="shared" si="0"/>
        <v>24</v>
      </c>
      <c r="AH9" s="53" t="str">
        <f t="shared" si="0"/>
        <v>24</v>
      </c>
      <c r="AI9" s="53" t="str">
        <f t="shared" si="0"/>
        <v>24</v>
      </c>
      <c r="AJ9" s="53" t="str">
        <f t="shared" si="0"/>
        <v>24</v>
      </c>
      <c r="AK9" s="53" t="str">
        <f t="shared" si="0"/>
        <v>24</v>
      </c>
      <c r="AL9" s="53" t="str">
        <f t="shared" si="0"/>
        <v>24</v>
      </c>
      <c r="AM9" s="53" t="str">
        <f t="shared" si="0"/>
        <v>24</v>
      </c>
      <c r="AN9" s="53" t="str">
        <f t="shared" si="0"/>
        <v>24</v>
      </c>
      <c r="AO9" s="53" t="str">
        <f t="shared" si="0"/>
        <v>24</v>
      </c>
      <c r="AP9" s="53" t="str">
        <f t="shared" si="0"/>
        <v>24</v>
      </c>
      <c r="AR9" s="53" t="str">
        <f>SUBSTITUTE(F9,AR$4,"")</f>
        <v>40</v>
      </c>
      <c r="AS9" s="53" t="str">
        <f t="shared" si="1"/>
        <v>40</v>
      </c>
      <c r="AT9" s="53" t="str">
        <f t="shared" si="1"/>
        <v>40</v>
      </c>
      <c r="AU9" s="53" t="str">
        <f t="shared" si="1"/>
        <v>40</v>
      </c>
      <c r="AV9" s="53" t="str">
        <f t="shared" si="1"/>
        <v>40</v>
      </c>
      <c r="AW9" s="53" t="str">
        <f t="shared" si="1"/>
        <v>40</v>
      </c>
      <c r="AX9" s="53" t="str">
        <f t="shared" si="1"/>
        <v>40</v>
      </c>
      <c r="AY9" s="53" t="str">
        <f t="shared" si="1"/>
        <v>40</v>
      </c>
      <c r="AZ9" s="53" t="str">
        <f t="shared" si="1"/>
        <v>40</v>
      </c>
      <c r="BA9" s="53" t="str">
        <f t="shared" si="1"/>
        <v>40</v>
      </c>
      <c r="BB9" s="53" t="str">
        <f t="shared" si="1"/>
        <v>40</v>
      </c>
      <c r="BC9" s="53" t="str">
        <f t="shared" si="1"/>
        <v>40</v>
      </c>
      <c r="BD9" s="53" t="str">
        <f t="shared" si="1"/>
        <v>40</v>
      </c>
      <c r="BE9" s="53" t="str">
        <f t="shared" si="1"/>
        <v>40</v>
      </c>
      <c r="BF9" s="53" t="str">
        <f t="shared" si="1"/>
        <v>40</v>
      </c>
      <c r="BH9" s="53" t="str">
        <f>SUBSTITUTE(H9,BH$4,"")</f>
        <v>42</v>
      </c>
      <c r="BI9" s="53" t="str">
        <f t="shared" si="2"/>
        <v>42</v>
      </c>
      <c r="BJ9" s="53" t="str">
        <f t="shared" si="2"/>
        <v>42</v>
      </c>
      <c r="BK9" s="53" t="str">
        <f t="shared" si="2"/>
        <v>42</v>
      </c>
      <c r="BL9" s="53" t="str">
        <f t="shared" si="2"/>
        <v>42</v>
      </c>
      <c r="BM9" s="53" t="str">
        <f t="shared" si="2"/>
        <v>42</v>
      </c>
      <c r="BN9" s="53" t="str">
        <f t="shared" si="2"/>
        <v>42</v>
      </c>
      <c r="BO9" s="53" t="str">
        <f t="shared" si="2"/>
        <v>42</v>
      </c>
      <c r="BP9" s="53" t="str">
        <f t="shared" si="2"/>
        <v>42</v>
      </c>
      <c r="BQ9" s="53" t="str">
        <f t="shared" si="2"/>
        <v>42</v>
      </c>
      <c r="BR9" s="53" t="str">
        <f t="shared" si="2"/>
        <v>42</v>
      </c>
      <c r="BS9" s="53" t="str">
        <f t="shared" si="2"/>
        <v>42</v>
      </c>
      <c r="BT9" s="53" t="str">
        <f t="shared" si="2"/>
        <v>42</v>
      </c>
      <c r="BU9" s="53" t="str">
        <f t="shared" si="2"/>
        <v>42</v>
      </c>
      <c r="BV9" s="53" t="str">
        <f t="shared" si="2"/>
        <v>42</v>
      </c>
      <c r="BX9" s="53" t="str">
        <f>SUBSTITUTE(I9,BX$4,"")</f>
        <v/>
      </c>
      <c r="BY9" s="53" t="str">
        <f t="shared" si="3"/>
        <v/>
      </c>
      <c r="BZ9" s="53" t="str">
        <f t="shared" si="3"/>
        <v/>
      </c>
      <c r="CA9" s="53" t="str">
        <f t="shared" si="3"/>
        <v/>
      </c>
      <c r="CB9" s="53" t="str">
        <f t="shared" si="3"/>
        <v/>
      </c>
      <c r="CC9" s="53" t="str">
        <f t="shared" si="3"/>
        <v/>
      </c>
      <c r="CD9" s="53" t="str">
        <f t="shared" si="3"/>
        <v/>
      </c>
      <c r="CE9" s="53" t="str">
        <f t="shared" si="3"/>
        <v/>
      </c>
      <c r="CF9" s="53" t="str">
        <f t="shared" si="3"/>
        <v/>
      </c>
      <c r="CG9" s="53" t="str">
        <f t="shared" si="3"/>
        <v/>
      </c>
      <c r="CH9" s="53" t="str">
        <f t="shared" si="3"/>
        <v/>
      </c>
      <c r="CI9" s="53" t="str">
        <f t="shared" si="3"/>
        <v/>
      </c>
      <c r="CJ9" s="53" t="str">
        <f t="shared" si="3"/>
        <v/>
      </c>
      <c r="CK9" s="53" t="str">
        <f t="shared" si="3"/>
        <v/>
      </c>
      <c r="CL9" s="53" t="str">
        <f t="shared" si="3"/>
        <v/>
      </c>
    </row>
    <row r="10" spans="1:90" ht="12" thickBot="1" x14ac:dyDescent="0.3">
      <c r="A10" s="92"/>
      <c r="B10" s="92"/>
      <c r="C10" s="92"/>
      <c r="D10" s="92"/>
      <c r="E10" s="92"/>
      <c r="F10" s="92"/>
      <c r="G10" s="92"/>
      <c r="H10" s="92"/>
      <c r="I10" s="92"/>
      <c r="V10" s="92"/>
      <c r="W10" s="92"/>
      <c r="Y10" s="92"/>
      <c r="Z10" s="92"/>
      <c r="AA10" s="54" t="str">
        <f t="shared" si="4"/>
        <v/>
      </c>
    </row>
    <row r="11" spans="1:90" ht="15" customHeight="1" x14ac:dyDescent="0.25">
      <c r="A11" s="15" t="str">
        <f>"GROUP "&amp;A16/4</f>
        <v>GROUP 2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8"/>
    </row>
    <row r="12" spans="1:90" ht="11.25" customHeight="1" x14ac:dyDescent="0.25">
      <c r="A12" s="95"/>
      <c r="B12" s="96" t="s">
        <v>1</v>
      </c>
      <c r="C12" s="96" t="s">
        <v>2</v>
      </c>
      <c r="D12" s="97" t="s">
        <v>3</v>
      </c>
      <c r="E12" s="98" t="str">
        <f>IF($C13&gt;"A",TRIM(LEFT($C13,FIND(" ",$C13,1)-1)),"")</f>
        <v>ΓΕΩΡΓΟΥΣΗ</v>
      </c>
      <c r="F12" s="98" t="str">
        <f>IF($C14&gt;"A",TRIM(LEFT($C14,FIND(" ",$C14,1)-1)),"")</f>
        <v>ΛΕΚΑ</v>
      </c>
      <c r="G12" s="98" t="s">
        <v>35</v>
      </c>
      <c r="H12" s="98" t="s">
        <v>36</v>
      </c>
      <c r="I12" s="98"/>
      <c r="J12" s="99" t="s">
        <v>6</v>
      </c>
      <c r="K12" s="100"/>
      <c r="L12" s="100"/>
      <c r="M12" s="101"/>
      <c r="N12" s="102" t="s">
        <v>7</v>
      </c>
      <c r="O12" s="103"/>
      <c r="P12" s="103"/>
      <c r="Q12" s="104"/>
      <c r="R12" s="105" t="s">
        <v>8</v>
      </c>
      <c r="S12" s="106"/>
      <c r="T12" s="106"/>
      <c r="U12" s="107"/>
      <c r="V12" s="108" t="s">
        <v>9</v>
      </c>
      <c r="W12" s="108" t="s">
        <v>10</v>
      </c>
      <c r="X12" s="109" t="s">
        <v>11</v>
      </c>
      <c r="Y12" s="110" t="s">
        <v>12</v>
      </c>
      <c r="Z12" s="111" t="s">
        <v>13</v>
      </c>
      <c r="AB12" s="35" t="s">
        <v>14</v>
      </c>
      <c r="AC12" s="35" t="s">
        <v>15</v>
      </c>
      <c r="AD12" s="35"/>
      <c r="AE12" s="35" t="s">
        <v>17</v>
      </c>
      <c r="AF12" s="35" t="s">
        <v>18</v>
      </c>
      <c r="AG12" s="35" t="s">
        <v>19</v>
      </c>
      <c r="AH12" s="35" t="s">
        <v>20</v>
      </c>
      <c r="AI12" s="35" t="s">
        <v>21</v>
      </c>
      <c r="AJ12" s="35" t="s">
        <v>22</v>
      </c>
      <c r="AK12" s="35" t="s">
        <v>23</v>
      </c>
      <c r="AL12" s="35" t="s">
        <v>24</v>
      </c>
      <c r="AM12" s="35" t="s">
        <v>25</v>
      </c>
      <c r="AN12" s="35" t="s">
        <v>26</v>
      </c>
      <c r="AO12" s="35" t="s">
        <v>27</v>
      </c>
      <c r="AP12" s="35" t="s">
        <v>28</v>
      </c>
      <c r="AR12" s="35" t="s">
        <v>14</v>
      </c>
      <c r="AS12" s="35" t="s">
        <v>15</v>
      </c>
      <c r="AT12" s="35"/>
      <c r="AU12" s="35" t="s">
        <v>17</v>
      </c>
      <c r="AV12" s="35" t="s">
        <v>18</v>
      </c>
      <c r="AW12" s="35" t="s">
        <v>19</v>
      </c>
      <c r="AX12" s="35" t="s">
        <v>20</v>
      </c>
      <c r="AY12" s="35" t="s">
        <v>21</v>
      </c>
      <c r="AZ12" s="35" t="s">
        <v>22</v>
      </c>
      <c r="BA12" s="35" t="s">
        <v>23</v>
      </c>
      <c r="BB12" s="35" t="s">
        <v>24</v>
      </c>
      <c r="BC12" s="35" t="s">
        <v>25</v>
      </c>
      <c r="BD12" s="35" t="s">
        <v>26</v>
      </c>
      <c r="BE12" s="35" t="s">
        <v>27</v>
      </c>
      <c r="BF12" s="35" t="s">
        <v>28</v>
      </c>
      <c r="BH12" s="35" t="s">
        <v>14</v>
      </c>
      <c r="BI12" s="35" t="s">
        <v>15</v>
      </c>
      <c r="BJ12" s="35"/>
      <c r="BK12" s="35" t="s">
        <v>17</v>
      </c>
      <c r="BL12" s="35" t="s">
        <v>18</v>
      </c>
      <c r="BM12" s="35" t="s">
        <v>19</v>
      </c>
      <c r="BN12" s="35" t="s">
        <v>20</v>
      </c>
      <c r="BO12" s="35" t="s">
        <v>21</v>
      </c>
      <c r="BP12" s="35" t="s">
        <v>22</v>
      </c>
      <c r="BQ12" s="35" t="s">
        <v>23</v>
      </c>
      <c r="BR12" s="35" t="s">
        <v>24</v>
      </c>
      <c r="BS12" s="35" t="s">
        <v>25</v>
      </c>
      <c r="BT12" s="35" t="s">
        <v>26</v>
      </c>
      <c r="BU12" s="35" t="s">
        <v>27</v>
      </c>
      <c r="BV12" s="35" t="s">
        <v>28</v>
      </c>
      <c r="BX12" s="35" t="s">
        <v>14</v>
      </c>
      <c r="BY12" s="35" t="s">
        <v>15</v>
      </c>
      <c r="BZ12" s="35"/>
      <c r="CA12" s="35" t="s">
        <v>17</v>
      </c>
      <c r="CB12" s="35" t="s">
        <v>18</v>
      </c>
      <c r="CC12" s="35" t="s">
        <v>19</v>
      </c>
      <c r="CD12" s="35" t="s">
        <v>20</v>
      </c>
      <c r="CE12" s="35" t="s">
        <v>21</v>
      </c>
      <c r="CF12" s="35" t="s">
        <v>22</v>
      </c>
      <c r="CG12" s="35" t="s">
        <v>23</v>
      </c>
      <c r="CH12" s="35" t="s">
        <v>24</v>
      </c>
      <c r="CI12" s="35" t="s">
        <v>25</v>
      </c>
      <c r="CJ12" s="35" t="s">
        <v>26</v>
      </c>
      <c r="CK12" s="35" t="s">
        <v>27</v>
      </c>
      <c r="CL12" s="35" t="s">
        <v>28</v>
      </c>
    </row>
    <row r="13" spans="1:90" ht="15" customHeight="1" x14ac:dyDescent="0.25">
      <c r="A13" s="112">
        <f>A9+1</f>
        <v>5</v>
      </c>
      <c r="B13" s="37"/>
      <c r="C13" s="38" t="s">
        <v>37</v>
      </c>
      <c r="D13" s="39"/>
      <c r="E13" s="113"/>
      <c r="F13" s="114">
        <v>41</v>
      </c>
      <c r="G13" s="114">
        <v>41</v>
      </c>
      <c r="H13" s="114">
        <v>40</v>
      </c>
      <c r="I13" s="114"/>
      <c r="J13" s="115"/>
      <c r="K13" s="116"/>
      <c r="L13" s="116"/>
      <c r="M13" s="116"/>
      <c r="N13" s="117"/>
      <c r="O13" s="118"/>
      <c r="P13" s="118"/>
      <c r="Q13" s="118"/>
      <c r="R13" s="119"/>
      <c r="S13" s="119"/>
      <c r="T13" s="119"/>
      <c r="U13" s="119"/>
      <c r="V13" s="48">
        <v>3</v>
      </c>
      <c r="W13" s="48">
        <f>IF(COUNTA(E13:I13)&gt;=3,3-V13,"")</f>
        <v>0</v>
      </c>
      <c r="X13" s="120" t="str">
        <f>SUBSTITUTE(J13," ","")&amp;SUBSTITUTE(K13," ","")&amp;SUBSTITUTE(L13," ","")&amp;SUBSTITUTE(M13," ","")&amp;"000000000000000000"</f>
        <v>000000000000000000</v>
      </c>
      <c r="Y13" s="121" t="str">
        <f>VALUE(MID(X13,1,1)+MID(X13,3,1)+MID(X13,5,1)+MID(X13,7,1)+MID(X13,9,1)+MID(X13,11,1)+MID(X13,13,1)+MID(X13,15,1)+MID(X13,17,1)) &amp;"/"&amp; VALUE(MID(X13,1,1)+MID(X13,3,1)+MID(X13,5,1)+MID(X13,7,1)+MID(X13,9,1)+MID(X13,11,1)+MID(X13,13,1)+MID(X13,15,1)+MID(X13,17,1))+VALUE(MID(X13,2,1)+MID(X13,4,1)+MID(X13,6,1)+MID(X13,8,1)+MID(X13,10,1)+MID(X13,12,1)+MID(X13,14,1)+MID(X13,16,1)+MID(X13,18,1))</f>
        <v>0/0</v>
      </c>
      <c r="Z13" s="122">
        <v>1</v>
      </c>
      <c r="AA13" s="52" t="str">
        <f>IF($C13&gt;"A",LEFT($C13,FIND(" ",$C13)+1),"")</f>
        <v>ΓΕΩΡΓΟΥΣΗ Μ</v>
      </c>
      <c r="AB13" s="53" t="str">
        <f>SUBSTITUTE(E13,AB$12,"")</f>
        <v/>
      </c>
      <c r="AC13" s="53" t="str">
        <f t="shared" ref="AC13:AP16" si="5">SUBSTITUTE(AB13,AC$12,"")</f>
        <v/>
      </c>
      <c r="AD13" s="53" t="str">
        <f t="shared" si="5"/>
        <v/>
      </c>
      <c r="AE13" s="53" t="str">
        <f t="shared" si="5"/>
        <v/>
      </c>
      <c r="AF13" s="53" t="str">
        <f t="shared" si="5"/>
        <v/>
      </c>
      <c r="AG13" s="53" t="str">
        <f t="shared" si="5"/>
        <v/>
      </c>
      <c r="AH13" s="53" t="str">
        <f t="shared" si="5"/>
        <v/>
      </c>
      <c r="AI13" s="53" t="str">
        <f t="shared" si="5"/>
        <v/>
      </c>
      <c r="AJ13" s="53" t="str">
        <f t="shared" si="5"/>
        <v/>
      </c>
      <c r="AK13" s="53" t="str">
        <f t="shared" si="5"/>
        <v/>
      </c>
      <c r="AL13" s="53" t="str">
        <f t="shared" si="5"/>
        <v/>
      </c>
      <c r="AM13" s="53" t="str">
        <f t="shared" si="5"/>
        <v/>
      </c>
      <c r="AN13" s="53" t="str">
        <f t="shared" si="5"/>
        <v/>
      </c>
      <c r="AO13" s="53" t="str">
        <f t="shared" si="5"/>
        <v/>
      </c>
      <c r="AP13" s="53" t="str">
        <f t="shared" si="5"/>
        <v/>
      </c>
      <c r="AR13" s="53" t="str">
        <f>SUBSTITUTE(F13,AR$12,"")</f>
        <v>41</v>
      </c>
      <c r="AS13" s="53" t="str">
        <f t="shared" ref="AS13:BF16" si="6">SUBSTITUTE(AR13,AS$12,"")</f>
        <v>41</v>
      </c>
      <c r="AT13" s="53" t="str">
        <f t="shared" si="6"/>
        <v>41</v>
      </c>
      <c r="AU13" s="53" t="str">
        <f t="shared" si="6"/>
        <v>41</v>
      </c>
      <c r="AV13" s="53" t="str">
        <f t="shared" si="6"/>
        <v>41</v>
      </c>
      <c r="AW13" s="53" t="str">
        <f t="shared" si="6"/>
        <v>41</v>
      </c>
      <c r="AX13" s="53" t="str">
        <f t="shared" si="6"/>
        <v>41</v>
      </c>
      <c r="AY13" s="53" t="str">
        <f t="shared" si="6"/>
        <v>41</v>
      </c>
      <c r="AZ13" s="53" t="str">
        <f t="shared" si="6"/>
        <v>41</v>
      </c>
      <c r="BA13" s="53" t="str">
        <f t="shared" si="6"/>
        <v>41</v>
      </c>
      <c r="BB13" s="53" t="str">
        <f t="shared" si="6"/>
        <v>41</v>
      </c>
      <c r="BC13" s="53" t="str">
        <f t="shared" si="6"/>
        <v>41</v>
      </c>
      <c r="BD13" s="53" t="str">
        <f t="shared" si="6"/>
        <v>41</v>
      </c>
      <c r="BE13" s="53" t="str">
        <f t="shared" si="6"/>
        <v>41</v>
      </c>
      <c r="BF13" s="53" t="str">
        <f t="shared" si="6"/>
        <v>41</v>
      </c>
      <c r="BH13" s="53" t="str">
        <f>SUBSTITUTE(H13,BH$12,"")</f>
        <v>40</v>
      </c>
      <c r="BI13" s="53" t="str">
        <f t="shared" ref="BI13:BV16" si="7">SUBSTITUTE(BH13,BI$12,"")</f>
        <v>40</v>
      </c>
      <c r="BJ13" s="53" t="str">
        <f t="shared" si="7"/>
        <v>40</v>
      </c>
      <c r="BK13" s="53" t="str">
        <f t="shared" si="7"/>
        <v>40</v>
      </c>
      <c r="BL13" s="53" t="str">
        <f t="shared" si="7"/>
        <v>40</v>
      </c>
      <c r="BM13" s="53" t="str">
        <f t="shared" si="7"/>
        <v>40</v>
      </c>
      <c r="BN13" s="53" t="str">
        <f t="shared" si="7"/>
        <v>40</v>
      </c>
      <c r="BO13" s="53" t="str">
        <f t="shared" si="7"/>
        <v>40</v>
      </c>
      <c r="BP13" s="53" t="str">
        <f t="shared" si="7"/>
        <v>40</v>
      </c>
      <c r="BQ13" s="53" t="str">
        <f t="shared" si="7"/>
        <v>40</v>
      </c>
      <c r="BR13" s="53" t="str">
        <f t="shared" si="7"/>
        <v>40</v>
      </c>
      <c r="BS13" s="53" t="str">
        <f t="shared" si="7"/>
        <v>40</v>
      </c>
      <c r="BT13" s="53" t="str">
        <f t="shared" si="7"/>
        <v>40</v>
      </c>
      <c r="BU13" s="53" t="str">
        <f t="shared" si="7"/>
        <v>40</v>
      </c>
      <c r="BV13" s="53" t="str">
        <f t="shared" si="7"/>
        <v>40</v>
      </c>
      <c r="BX13" s="53" t="str">
        <f>SUBSTITUTE(I13,BX$12,"")</f>
        <v/>
      </c>
      <c r="BY13" s="53" t="str">
        <f t="shared" ref="BY13:CL16" si="8">SUBSTITUTE(BX13,BY$12,"")</f>
        <v/>
      </c>
      <c r="BZ13" s="53" t="str">
        <f t="shared" si="8"/>
        <v/>
      </c>
      <c r="CA13" s="53" t="str">
        <f t="shared" si="8"/>
        <v/>
      </c>
      <c r="CB13" s="53" t="str">
        <f t="shared" si="8"/>
        <v/>
      </c>
      <c r="CC13" s="53" t="str">
        <f t="shared" si="8"/>
        <v/>
      </c>
      <c r="CD13" s="53" t="str">
        <f t="shared" si="8"/>
        <v/>
      </c>
      <c r="CE13" s="53" t="str">
        <f t="shared" si="8"/>
        <v/>
      </c>
      <c r="CF13" s="53" t="str">
        <f t="shared" si="8"/>
        <v/>
      </c>
      <c r="CG13" s="53" t="str">
        <f t="shared" si="8"/>
        <v/>
      </c>
      <c r="CH13" s="53" t="str">
        <f t="shared" si="8"/>
        <v/>
      </c>
      <c r="CI13" s="53" t="str">
        <f t="shared" si="8"/>
        <v/>
      </c>
      <c r="CJ13" s="53" t="str">
        <f t="shared" si="8"/>
        <v/>
      </c>
      <c r="CK13" s="53" t="str">
        <f t="shared" si="8"/>
        <v/>
      </c>
      <c r="CL13" s="53" t="str">
        <f t="shared" si="8"/>
        <v/>
      </c>
    </row>
    <row r="14" spans="1:90" ht="15" customHeight="1" x14ac:dyDescent="0.25">
      <c r="A14" s="112">
        <f>A13+1</f>
        <v>6</v>
      </c>
      <c r="B14" s="37"/>
      <c r="C14" s="38" t="s">
        <v>38</v>
      </c>
      <c r="D14" s="39"/>
      <c r="E14" s="123">
        <v>14</v>
      </c>
      <c r="F14" s="113"/>
      <c r="G14" s="55">
        <v>40</v>
      </c>
      <c r="H14" s="123">
        <v>42</v>
      </c>
      <c r="I14" s="114"/>
      <c r="J14" s="124"/>
      <c r="K14" s="125"/>
      <c r="L14" s="116"/>
      <c r="M14" s="116"/>
      <c r="N14" s="118"/>
      <c r="O14" s="117"/>
      <c r="P14" s="118"/>
      <c r="Q14" s="118"/>
      <c r="R14" s="119"/>
      <c r="S14" s="119"/>
      <c r="T14" s="119"/>
      <c r="U14" s="119"/>
      <c r="V14" s="48">
        <v>2</v>
      </c>
      <c r="W14" s="48">
        <v>1</v>
      </c>
      <c r="X14" s="120" t="str">
        <f>SUBSTITUTE(J14," ","")&amp;SUBSTITUTE(K14," ","")&amp;SUBSTITUTE(L14," ","")&amp;SUBSTITUTE(M14," ","")&amp;"000000000000000000"</f>
        <v>000000000000000000</v>
      </c>
      <c r="Y14" s="121" t="str">
        <f>VALUE(MID(X14,1,1)+MID(X14,3,1)+MID(X14,5,1)+MID(X14,7,1)+MID(X14,9,1)+MID(X14,11,1)+MID(X14,13,1)+MID(X14,15,1)+MID(X14,17,1)) &amp;"/"&amp; VALUE(MID(X14,1,1)+MID(X14,3,1)+MID(X14,5,1)+MID(X14,7,1)+MID(X14,9,1)+MID(X14,11,1)+MID(X14,13,1)+MID(X14,15,1)+MID(X14,17,1))+VALUE(MID(X14,2,1)+MID(X14,4,1)+MID(X14,6,1)+MID(X14,8,1)+MID(X14,10,1)+MID(X14,12,1)+MID(X14,14,1)+MID(X14,16,1)+MID(X14,18,1))</f>
        <v>0/0</v>
      </c>
      <c r="Z14" s="122">
        <v>2</v>
      </c>
      <c r="AA14" s="52" t="str">
        <f t="shared" ref="AA14:AA16" si="9">IF($C14&gt;"A",LEFT($C14,FIND(" ",$C14)+1),"")</f>
        <v>ΛΕΚΑ Β</v>
      </c>
      <c r="AB14" s="53" t="str">
        <f>SUBSTITUTE(E14,AB$12,"")</f>
        <v>14</v>
      </c>
      <c r="AC14" s="53" t="str">
        <f t="shared" si="5"/>
        <v>14</v>
      </c>
      <c r="AD14" s="53" t="str">
        <f t="shared" si="5"/>
        <v>14</v>
      </c>
      <c r="AE14" s="53" t="str">
        <f t="shared" si="5"/>
        <v>14</v>
      </c>
      <c r="AF14" s="53" t="str">
        <f t="shared" si="5"/>
        <v>14</v>
      </c>
      <c r="AG14" s="53" t="str">
        <f t="shared" si="5"/>
        <v>14</v>
      </c>
      <c r="AH14" s="53" t="str">
        <f t="shared" si="5"/>
        <v>14</v>
      </c>
      <c r="AI14" s="53" t="str">
        <f t="shared" si="5"/>
        <v>14</v>
      </c>
      <c r="AJ14" s="53" t="str">
        <f t="shared" si="5"/>
        <v>14</v>
      </c>
      <c r="AK14" s="53" t="str">
        <f t="shared" si="5"/>
        <v>14</v>
      </c>
      <c r="AL14" s="53" t="str">
        <f t="shared" si="5"/>
        <v>14</v>
      </c>
      <c r="AM14" s="53" t="str">
        <f t="shared" si="5"/>
        <v>14</v>
      </c>
      <c r="AN14" s="53" t="str">
        <f t="shared" si="5"/>
        <v>14</v>
      </c>
      <c r="AO14" s="53" t="str">
        <f t="shared" si="5"/>
        <v>14</v>
      </c>
      <c r="AP14" s="53" t="str">
        <f t="shared" si="5"/>
        <v>14</v>
      </c>
      <c r="AR14" s="53" t="str">
        <f>SUBSTITUTE(F14,AR$12,"")</f>
        <v/>
      </c>
      <c r="AS14" s="53" t="str">
        <f t="shared" si="6"/>
        <v/>
      </c>
      <c r="AT14" s="53" t="str">
        <f t="shared" si="6"/>
        <v/>
      </c>
      <c r="AU14" s="53" t="str">
        <f t="shared" si="6"/>
        <v/>
      </c>
      <c r="AV14" s="53" t="str">
        <f t="shared" si="6"/>
        <v/>
      </c>
      <c r="AW14" s="53" t="str">
        <f t="shared" si="6"/>
        <v/>
      </c>
      <c r="AX14" s="53" t="str">
        <f t="shared" si="6"/>
        <v/>
      </c>
      <c r="AY14" s="53" t="str">
        <f t="shared" si="6"/>
        <v/>
      </c>
      <c r="AZ14" s="53" t="str">
        <f t="shared" si="6"/>
        <v/>
      </c>
      <c r="BA14" s="53" t="str">
        <f t="shared" si="6"/>
        <v/>
      </c>
      <c r="BB14" s="53" t="str">
        <f t="shared" si="6"/>
        <v/>
      </c>
      <c r="BC14" s="53" t="str">
        <f t="shared" si="6"/>
        <v/>
      </c>
      <c r="BD14" s="53" t="str">
        <f t="shared" si="6"/>
        <v/>
      </c>
      <c r="BE14" s="53" t="str">
        <f t="shared" si="6"/>
        <v/>
      </c>
      <c r="BF14" s="53" t="str">
        <f t="shared" si="6"/>
        <v/>
      </c>
      <c r="BH14" s="53" t="str">
        <f>SUBSTITUTE(H14,BH$12,"")</f>
        <v>42</v>
      </c>
      <c r="BI14" s="53" t="str">
        <f t="shared" si="7"/>
        <v>42</v>
      </c>
      <c r="BJ14" s="53" t="str">
        <f t="shared" si="7"/>
        <v>42</v>
      </c>
      <c r="BK14" s="53" t="str">
        <f t="shared" si="7"/>
        <v>42</v>
      </c>
      <c r="BL14" s="53" t="str">
        <f t="shared" si="7"/>
        <v>42</v>
      </c>
      <c r="BM14" s="53" t="str">
        <f t="shared" si="7"/>
        <v>42</v>
      </c>
      <c r="BN14" s="53" t="str">
        <f t="shared" si="7"/>
        <v>42</v>
      </c>
      <c r="BO14" s="53" t="str">
        <f t="shared" si="7"/>
        <v>42</v>
      </c>
      <c r="BP14" s="53" t="str">
        <f t="shared" si="7"/>
        <v>42</v>
      </c>
      <c r="BQ14" s="53" t="str">
        <f t="shared" si="7"/>
        <v>42</v>
      </c>
      <c r="BR14" s="53" t="str">
        <f t="shared" si="7"/>
        <v>42</v>
      </c>
      <c r="BS14" s="53" t="str">
        <f t="shared" si="7"/>
        <v>42</v>
      </c>
      <c r="BT14" s="53" t="str">
        <f t="shared" si="7"/>
        <v>42</v>
      </c>
      <c r="BU14" s="53" t="str">
        <f t="shared" si="7"/>
        <v>42</v>
      </c>
      <c r="BV14" s="53" t="str">
        <f t="shared" si="7"/>
        <v>42</v>
      </c>
      <c r="BX14" s="53" t="str">
        <f>SUBSTITUTE(I14,BX$12,"")</f>
        <v/>
      </c>
      <c r="BY14" s="53" t="str">
        <f t="shared" si="8"/>
        <v/>
      </c>
      <c r="BZ14" s="53" t="str">
        <f t="shared" si="8"/>
        <v/>
      </c>
      <c r="CA14" s="53" t="str">
        <f t="shared" si="8"/>
        <v/>
      </c>
      <c r="CB14" s="53" t="str">
        <f t="shared" si="8"/>
        <v/>
      </c>
      <c r="CC14" s="53" t="str">
        <f t="shared" si="8"/>
        <v/>
      </c>
      <c r="CD14" s="53" t="str">
        <f t="shared" si="8"/>
        <v/>
      </c>
      <c r="CE14" s="53" t="str">
        <f t="shared" si="8"/>
        <v/>
      </c>
      <c r="CF14" s="53" t="str">
        <f t="shared" si="8"/>
        <v/>
      </c>
      <c r="CG14" s="53" t="str">
        <f t="shared" si="8"/>
        <v/>
      </c>
      <c r="CH14" s="53" t="str">
        <f t="shared" si="8"/>
        <v/>
      </c>
      <c r="CI14" s="53" t="str">
        <f t="shared" si="8"/>
        <v/>
      </c>
      <c r="CJ14" s="53" t="str">
        <f t="shared" si="8"/>
        <v/>
      </c>
      <c r="CK14" s="53" t="str">
        <f t="shared" si="8"/>
        <v/>
      </c>
      <c r="CL14" s="53" t="str">
        <f t="shared" si="8"/>
        <v/>
      </c>
    </row>
    <row r="15" spans="1:90" ht="15" customHeight="1" x14ac:dyDescent="0.25">
      <c r="A15" s="112">
        <f>A14+1</f>
        <v>7</v>
      </c>
      <c r="B15" s="37"/>
      <c r="C15" s="38" t="s">
        <v>39</v>
      </c>
      <c r="D15" s="39"/>
      <c r="E15" s="123">
        <v>14</v>
      </c>
      <c r="F15" s="114" t="s">
        <v>31</v>
      </c>
      <c r="G15" s="113"/>
      <c r="H15" s="55">
        <v>53</v>
      </c>
      <c r="I15" s="123"/>
      <c r="J15" s="124"/>
      <c r="K15" s="116"/>
      <c r="L15" s="125"/>
      <c r="M15" s="116"/>
      <c r="N15" s="118"/>
      <c r="O15" s="118"/>
      <c r="P15" s="117"/>
      <c r="Q15" s="118"/>
      <c r="R15" s="119"/>
      <c r="S15" s="119"/>
      <c r="T15" s="119"/>
      <c r="U15" s="119"/>
      <c r="V15" s="48">
        <v>1</v>
      </c>
      <c r="W15" s="48">
        <f>IF(COUNTA(E15:I15)&gt;=3,3-V15,"")</f>
        <v>2</v>
      </c>
      <c r="X15" s="120" t="str">
        <f>SUBSTITUTE(J15," ","")&amp;SUBSTITUTE(K15," ","")&amp;SUBSTITUTE(L15," ","")&amp;SUBSTITUTE(M15," ","")&amp;"000000000000000000"</f>
        <v>000000000000000000</v>
      </c>
      <c r="Y15" s="121" t="str">
        <f>VALUE(MID(X15,1,1)+MID(X15,3,1)+MID(X15,5,1)+MID(X15,7,1)+MID(X15,9,1)+MID(X15,11,1)+MID(X15,13,1)+MID(X15,15,1)+MID(X15,17,1)) &amp;"/"&amp; VALUE(MID(X15,1,1)+MID(X15,3,1)+MID(X15,5,1)+MID(X15,7,1)+MID(X15,9,1)+MID(X15,11,1)+MID(X15,13,1)+MID(X15,15,1)+MID(X15,17,1))+VALUE(MID(X15,2,1)+MID(X15,4,1)+MID(X15,6,1)+MID(X15,8,1)+MID(X15,10,1)+MID(X15,12,1)+MID(X15,14,1)+MID(X15,16,1)+MID(X15,18,1))</f>
        <v>0/0</v>
      </c>
      <c r="Z15" s="122">
        <v>3</v>
      </c>
      <c r="AA15" s="52" t="str">
        <f t="shared" si="9"/>
        <v>ΒΑΡΔΑΛΗ Ε</v>
      </c>
      <c r="AB15" s="53" t="str">
        <f>SUBSTITUTE(E15,AB$12,"")</f>
        <v>14</v>
      </c>
      <c r="AC15" s="53" t="str">
        <f t="shared" si="5"/>
        <v>14</v>
      </c>
      <c r="AD15" s="53" t="str">
        <f t="shared" si="5"/>
        <v>14</v>
      </c>
      <c r="AE15" s="53" t="str">
        <f t="shared" si="5"/>
        <v>14</v>
      </c>
      <c r="AF15" s="53" t="str">
        <f t="shared" si="5"/>
        <v>14</v>
      </c>
      <c r="AG15" s="53" t="str">
        <f t="shared" si="5"/>
        <v>14</v>
      </c>
      <c r="AH15" s="53" t="str">
        <f t="shared" si="5"/>
        <v>14</v>
      </c>
      <c r="AI15" s="53" t="str">
        <f t="shared" si="5"/>
        <v>14</v>
      </c>
      <c r="AJ15" s="53" t="str">
        <f t="shared" si="5"/>
        <v>14</v>
      </c>
      <c r="AK15" s="53" t="str">
        <f t="shared" si="5"/>
        <v>14</v>
      </c>
      <c r="AL15" s="53" t="str">
        <f t="shared" si="5"/>
        <v>14</v>
      </c>
      <c r="AM15" s="53" t="str">
        <f t="shared" si="5"/>
        <v>14</v>
      </c>
      <c r="AN15" s="53" t="str">
        <f t="shared" si="5"/>
        <v>14</v>
      </c>
      <c r="AO15" s="53" t="str">
        <f t="shared" si="5"/>
        <v>14</v>
      </c>
      <c r="AP15" s="53" t="str">
        <f t="shared" si="5"/>
        <v>14</v>
      </c>
      <c r="AR15" s="53" t="str">
        <f>SUBSTITUTE(F15,AR$12,"")</f>
        <v>04.</v>
      </c>
      <c r="AS15" s="53" t="str">
        <f t="shared" si="6"/>
        <v>04.</v>
      </c>
      <c r="AT15" s="53" t="str">
        <f t="shared" si="6"/>
        <v>04.</v>
      </c>
      <c r="AU15" s="53" t="str">
        <f t="shared" si="6"/>
        <v>04.</v>
      </c>
      <c r="AV15" s="53" t="str">
        <f t="shared" si="6"/>
        <v>04.</v>
      </c>
      <c r="AW15" s="53" t="str">
        <f t="shared" si="6"/>
        <v>04.</v>
      </c>
      <c r="AX15" s="53" t="str">
        <f t="shared" si="6"/>
        <v>04.</v>
      </c>
      <c r="AY15" s="53" t="str">
        <f t="shared" si="6"/>
        <v>04.</v>
      </c>
      <c r="AZ15" s="53" t="str">
        <f t="shared" si="6"/>
        <v>04.</v>
      </c>
      <c r="BA15" s="53" t="str">
        <f t="shared" si="6"/>
        <v>04.</v>
      </c>
      <c r="BB15" s="53" t="str">
        <f t="shared" si="6"/>
        <v>04.</v>
      </c>
      <c r="BC15" s="53" t="str">
        <f t="shared" si="6"/>
        <v>04.</v>
      </c>
      <c r="BD15" s="53" t="str">
        <f t="shared" si="6"/>
        <v>04.</v>
      </c>
      <c r="BE15" s="53" t="str">
        <f t="shared" si="6"/>
        <v>04.</v>
      </c>
      <c r="BF15" s="53" t="str">
        <f t="shared" si="6"/>
        <v>04.</v>
      </c>
      <c r="BH15" s="53" t="str">
        <f>SUBSTITUTE(H15,BH$12,"")</f>
        <v>53</v>
      </c>
      <c r="BI15" s="53" t="str">
        <f t="shared" si="7"/>
        <v>53</v>
      </c>
      <c r="BJ15" s="53" t="str">
        <f t="shared" si="7"/>
        <v>53</v>
      </c>
      <c r="BK15" s="53" t="str">
        <f t="shared" si="7"/>
        <v>53</v>
      </c>
      <c r="BL15" s="53" t="str">
        <f t="shared" si="7"/>
        <v>53</v>
      </c>
      <c r="BM15" s="53" t="str">
        <f t="shared" si="7"/>
        <v>53</v>
      </c>
      <c r="BN15" s="53" t="str">
        <f t="shared" si="7"/>
        <v>53</v>
      </c>
      <c r="BO15" s="53" t="str">
        <f t="shared" si="7"/>
        <v>53</v>
      </c>
      <c r="BP15" s="53" t="str">
        <f t="shared" si="7"/>
        <v>53</v>
      </c>
      <c r="BQ15" s="53" t="str">
        <f t="shared" si="7"/>
        <v>53</v>
      </c>
      <c r="BR15" s="53" t="str">
        <f t="shared" si="7"/>
        <v>53</v>
      </c>
      <c r="BS15" s="53" t="str">
        <f t="shared" si="7"/>
        <v>53</v>
      </c>
      <c r="BT15" s="53" t="str">
        <f t="shared" si="7"/>
        <v>53</v>
      </c>
      <c r="BU15" s="53" t="str">
        <f t="shared" si="7"/>
        <v>53</v>
      </c>
      <c r="BV15" s="53" t="str">
        <f t="shared" si="7"/>
        <v>53</v>
      </c>
      <c r="BX15" s="53" t="str">
        <f>SUBSTITUTE(I15,BX$12,"")</f>
        <v/>
      </c>
      <c r="BY15" s="53" t="str">
        <f t="shared" si="8"/>
        <v/>
      </c>
      <c r="BZ15" s="53" t="str">
        <f t="shared" si="8"/>
        <v/>
      </c>
      <c r="CA15" s="53" t="str">
        <f t="shared" si="8"/>
        <v/>
      </c>
      <c r="CB15" s="53" t="str">
        <f t="shared" si="8"/>
        <v/>
      </c>
      <c r="CC15" s="53" t="str">
        <f t="shared" si="8"/>
        <v/>
      </c>
      <c r="CD15" s="53" t="str">
        <f t="shared" si="8"/>
        <v/>
      </c>
      <c r="CE15" s="53" t="str">
        <f t="shared" si="8"/>
        <v/>
      </c>
      <c r="CF15" s="53" t="str">
        <f t="shared" si="8"/>
        <v/>
      </c>
      <c r="CG15" s="53" t="str">
        <f t="shared" si="8"/>
        <v/>
      </c>
      <c r="CH15" s="53" t="str">
        <f t="shared" si="8"/>
        <v/>
      </c>
      <c r="CI15" s="53" t="str">
        <f t="shared" si="8"/>
        <v/>
      </c>
      <c r="CJ15" s="53" t="str">
        <f t="shared" si="8"/>
        <v/>
      </c>
      <c r="CK15" s="53" t="str">
        <f t="shared" si="8"/>
        <v/>
      </c>
      <c r="CL15" s="53" t="str">
        <f t="shared" si="8"/>
        <v/>
      </c>
    </row>
    <row r="16" spans="1:90" ht="15.75" customHeight="1" thickBot="1" x14ac:dyDescent="0.3">
      <c r="A16" s="126">
        <f>A15+1</f>
        <v>8</v>
      </c>
      <c r="B16" s="76"/>
      <c r="C16" s="77" t="s">
        <v>40</v>
      </c>
      <c r="D16" s="78"/>
      <c r="E16" s="127" t="s">
        <v>31</v>
      </c>
      <c r="F16" s="127">
        <v>24</v>
      </c>
      <c r="G16" s="127">
        <v>35</v>
      </c>
      <c r="H16" s="113"/>
      <c r="I16" s="128"/>
      <c r="J16" s="129"/>
      <c r="K16" s="116"/>
      <c r="L16" s="116"/>
      <c r="M16" s="130"/>
      <c r="N16" s="131"/>
      <c r="O16" s="131"/>
      <c r="P16" s="131"/>
      <c r="Q16" s="132"/>
      <c r="R16" s="133"/>
      <c r="S16" s="133"/>
      <c r="T16" s="133"/>
      <c r="U16" s="133"/>
      <c r="V16" s="88"/>
      <c r="W16" s="88">
        <f>IF(COUNTA(E16:I16)&gt;=3,3-V16,"")</f>
        <v>3</v>
      </c>
      <c r="X16" s="134" t="str">
        <f>SUBSTITUTE(J16," ","")&amp;SUBSTITUTE(K16," ","")&amp;SUBSTITUTE(L16," ","")&amp;SUBSTITUTE(M16," ","")&amp;"000000000000000000"</f>
        <v>000000000000000000</v>
      </c>
      <c r="Y16" s="135" t="str">
        <f>VALUE(MID(X16,1,1)+MID(X16,3,1)+MID(X16,5,1)+MID(X16,7,1)+MID(X16,9,1)+MID(X16,11,1)+MID(X16,13,1)+MID(X16,15,1)+MID(X16,17,1)) &amp;"/"&amp; VALUE(MID(X16,1,1)+MID(X16,3,1)+MID(X16,5,1)+MID(X16,7,1)+MID(X16,9,1)+MID(X16,11,1)+MID(X16,13,1)+MID(X16,15,1)+MID(X16,17,1))+VALUE(MID(X16,2,1)+MID(X16,4,1)+MID(X16,6,1)+MID(X16,8,1)+MID(X16,10,1)+MID(X16,12,1)+MID(X16,14,1)+MID(X16,16,1)+MID(X16,18,1))</f>
        <v>0/0</v>
      </c>
      <c r="Z16" s="136">
        <v>4</v>
      </c>
      <c r="AA16" s="52" t="str">
        <f t="shared" si="9"/>
        <v>ΑΜΟΥΡΓΙΑΝΟΥ Χ</v>
      </c>
      <c r="AB16" s="53" t="str">
        <f>SUBSTITUTE(E16,AB$12,"")</f>
        <v>04.</v>
      </c>
      <c r="AC16" s="53" t="str">
        <f t="shared" si="5"/>
        <v>04.</v>
      </c>
      <c r="AD16" s="53" t="str">
        <f t="shared" si="5"/>
        <v>04.</v>
      </c>
      <c r="AE16" s="53" t="str">
        <f t="shared" si="5"/>
        <v>04.</v>
      </c>
      <c r="AF16" s="53" t="str">
        <f t="shared" si="5"/>
        <v>04.</v>
      </c>
      <c r="AG16" s="53" t="str">
        <f t="shared" si="5"/>
        <v>04.</v>
      </c>
      <c r="AH16" s="53" t="str">
        <f t="shared" si="5"/>
        <v>04.</v>
      </c>
      <c r="AI16" s="53" t="str">
        <f t="shared" si="5"/>
        <v>04.</v>
      </c>
      <c r="AJ16" s="53" t="str">
        <f t="shared" si="5"/>
        <v>04.</v>
      </c>
      <c r="AK16" s="53" t="str">
        <f t="shared" si="5"/>
        <v>04.</v>
      </c>
      <c r="AL16" s="53" t="str">
        <f t="shared" si="5"/>
        <v>04.</v>
      </c>
      <c r="AM16" s="53" t="str">
        <f t="shared" si="5"/>
        <v>04.</v>
      </c>
      <c r="AN16" s="53" t="str">
        <f t="shared" si="5"/>
        <v>04.</v>
      </c>
      <c r="AO16" s="53" t="str">
        <f t="shared" si="5"/>
        <v>04.</v>
      </c>
      <c r="AP16" s="53" t="str">
        <f t="shared" si="5"/>
        <v>04.</v>
      </c>
      <c r="AR16" s="53" t="str">
        <f>SUBSTITUTE(F16,AR$12,"")</f>
        <v>24</v>
      </c>
      <c r="AS16" s="53" t="str">
        <f t="shared" si="6"/>
        <v>24</v>
      </c>
      <c r="AT16" s="53" t="str">
        <f t="shared" si="6"/>
        <v>24</v>
      </c>
      <c r="AU16" s="53" t="str">
        <f t="shared" si="6"/>
        <v>24</v>
      </c>
      <c r="AV16" s="53" t="str">
        <f t="shared" si="6"/>
        <v>24</v>
      </c>
      <c r="AW16" s="53" t="str">
        <f t="shared" si="6"/>
        <v>24</v>
      </c>
      <c r="AX16" s="53" t="str">
        <f t="shared" si="6"/>
        <v>24</v>
      </c>
      <c r="AY16" s="53" t="str">
        <f t="shared" si="6"/>
        <v>24</v>
      </c>
      <c r="AZ16" s="53" t="str">
        <f t="shared" si="6"/>
        <v>24</v>
      </c>
      <c r="BA16" s="53" t="str">
        <f t="shared" si="6"/>
        <v>24</v>
      </c>
      <c r="BB16" s="53" t="str">
        <f t="shared" si="6"/>
        <v>24</v>
      </c>
      <c r="BC16" s="53" t="str">
        <f t="shared" si="6"/>
        <v>24</v>
      </c>
      <c r="BD16" s="53" t="str">
        <f t="shared" si="6"/>
        <v>24</v>
      </c>
      <c r="BE16" s="53" t="str">
        <f t="shared" si="6"/>
        <v>24</v>
      </c>
      <c r="BF16" s="53" t="str">
        <f t="shared" si="6"/>
        <v>24</v>
      </c>
      <c r="BH16" s="53" t="str">
        <f>SUBSTITUTE(H16,BH$12,"")</f>
        <v/>
      </c>
      <c r="BI16" s="53" t="str">
        <f t="shared" si="7"/>
        <v/>
      </c>
      <c r="BJ16" s="53" t="str">
        <f t="shared" si="7"/>
        <v/>
      </c>
      <c r="BK16" s="53" t="str">
        <f t="shared" si="7"/>
        <v/>
      </c>
      <c r="BL16" s="53" t="str">
        <f t="shared" si="7"/>
        <v/>
      </c>
      <c r="BM16" s="53" t="str">
        <f t="shared" si="7"/>
        <v/>
      </c>
      <c r="BN16" s="53" t="str">
        <f t="shared" si="7"/>
        <v/>
      </c>
      <c r="BO16" s="53" t="str">
        <f t="shared" si="7"/>
        <v/>
      </c>
      <c r="BP16" s="53" t="str">
        <f t="shared" si="7"/>
        <v/>
      </c>
      <c r="BQ16" s="53" t="str">
        <f t="shared" si="7"/>
        <v/>
      </c>
      <c r="BR16" s="53" t="str">
        <f t="shared" si="7"/>
        <v/>
      </c>
      <c r="BS16" s="53" t="str">
        <f t="shared" si="7"/>
        <v/>
      </c>
      <c r="BT16" s="53" t="str">
        <f t="shared" si="7"/>
        <v/>
      </c>
      <c r="BU16" s="53" t="str">
        <f t="shared" si="7"/>
        <v/>
      </c>
      <c r="BV16" s="53" t="str">
        <f t="shared" si="7"/>
        <v/>
      </c>
      <c r="BX16" s="53" t="str">
        <f>SUBSTITUTE(I16,BX$12,"")</f>
        <v/>
      </c>
      <c r="BY16" s="53" t="str">
        <f t="shared" si="8"/>
        <v/>
      </c>
      <c r="BZ16" s="53" t="str">
        <f t="shared" si="8"/>
        <v/>
      </c>
      <c r="CA16" s="53" t="str">
        <f t="shared" si="8"/>
        <v/>
      </c>
      <c r="CB16" s="53" t="str">
        <f t="shared" si="8"/>
        <v/>
      </c>
      <c r="CC16" s="53" t="str">
        <f t="shared" si="8"/>
        <v/>
      </c>
      <c r="CD16" s="53" t="str">
        <f t="shared" si="8"/>
        <v/>
      </c>
      <c r="CE16" s="53" t="str">
        <f t="shared" si="8"/>
        <v/>
      </c>
      <c r="CF16" s="53" t="str">
        <f t="shared" si="8"/>
        <v/>
      </c>
      <c r="CG16" s="53" t="str">
        <f t="shared" si="8"/>
        <v/>
      </c>
      <c r="CH16" s="53" t="str">
        <f t="shared" si="8"/>
        <v/>
      </c>
      <c r="CI16" s="53" t="str">
        <f t="shared" si="8"/>
        <v/>
      </c>
      <c r="CJ16" s="53" t="str">
        <f t="shared" si="8"/>
        <v/>
      </c>
      <c r="CK16" s="53" t="str">
        <f t="shared" si="8"/>
        <v/>
      </c>
      <c r="CL16" s="53" t="str">
        <f t="shared" si="8"/>
        <v/>
      </c>
    </row>
    <row r="17" spans="1:26" ht="12" thickBot="1" x14ac:dyDescent="0.3">
      <c r="A17" s="92"/>
      <c r="B17" s="92"/>
      <c r="C17" s="92"/>
      <c r="D17" s="92"/>
      <c r="E17" s="92"/>
      <c r="F17" s="92"/>
      <c r="G17" s="92"/>
      <c r="H17" s="92"/>
      <c r="I17" s="92"/>
      <c r="V17" s="92"/>
      <c r="W17" s="92"/>
      <c r="Y17" s="92"/>
      <c r="Z17" s="92"/>
    </row>
    <row r="18" spans="1:26" ht="15" customHeight="1" x14ac:dyDescent="0.25">
      <c r="A18" s="15" t="str">
        <f>"GROUP "&amp;A23/4</f>
        <v>GROUP 3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8"/>
    </row>
    <row r="19" spans="1:26" ht="11.25" customHeight="1" x14ac:dyDescent="0.25">
      <c r="A19" s="95"/>
      <c r="B19" s="96" t="s">
        <v>1</v>
      </c>
      <c r="C19" s="96" t="s">
        <v>2</v>
      </c>
      <c r="D19" s="97" t="s">
        <v>3</v>
      </c>
      <c r="E19" s="98" t="str">
        <f>IF($C20&gt;"A",TRIM(LEFT($C20,FIND(" ",$C20,1)-1)),"")</f>
        <v>ΒΑΚΡΑ</v>
      </c>
      <c r="F19" s="98" t="str">
        <f>IF($C21&gt;"A",TRIM(LEFT($C21,FIND(" ",$C21,1)-1)),"")</f>
        <v>ΚΑΡΥΔΗ</v>
      </c>
      <c r="G19" s="98" t="s">
        <v>41</v>
      </c>
      <c r="H19" s="98" t="s">
        <v>42</v>
      </c>
      <c r="I19" s="98"/>
      <c r="J19" s="99" t="s">
        <v>6</v>
      </c>
      <c r="K19" s="100"/>
      <c r="L19" s="100"/>
      <c r="M19" s="101"/>
      <c r="N19" s="102" t="s">
        <v>7</v>
      </c>
      <c r="O19" s="103"/>
      <c r="P19" s="103"/>
      <c r="Q19" s="104"/>
      <c r="R19" s="105" t="s">
        <v>8</v>
      </c>
      <c r="S19" s="106"/>
      <c r="T19" s="106"/>
      <c r="U19" s="107"/>
      <c r="V19" s="108" t="s">
        <v>9</v>
      </c>
      <c r="W19" s="108" t="s">
        <v>10</v>
      </c>
      <c r="X19" s="109" t="s">
        <v>11</v>
      </c>
      <c r="Y19" s="110" t="s">
        <v>12</v>
      </c>
      <c r="Z19" s="111" t="s">
        <v>13</v>
      </c>
    </row>
    <row r="20" spans="1:26" ht="15" customHeight="1" x14ac:dyDescent="0.25">
      <c r="A20" s="112">
        <f>A16+1</f>
        <v>9</v>
      </c>
      <c r="B20" s="37"/>
      <c r="C20" s="38" t="s">
        <v>43</v>
      </c>
      <c r="D20" s="39"/>
      <c r="E20" s="113"/>
      <c r="F20" s="114">
        <v>24</v>
      </c>
      <c r="G20" s="114">
        <v>54</v>
      </c>
      <c r="H20" s="114">
        <v>40</v>
      </c>
      <c r="I20" s="114"/>
      <c r="J20" s="115"/>
      <c r="K20" s="116"/>
      <c r="L20" s="116"/>
      <c r="M20" s="116"/>
      <c r="N20" s="117"/>
      <c r="O20" s="118"/>
      <c r="P20" s="118"/>
      <c r="Q20" s="118"/>
      <c r="R20" s="119"/>
      <c r="S20" s="119"/>
      <c r="T20" s="119"/>
      <c r="U20" s="119"/>
      <c r="V20" s="48">
        <v>2</v>
      </c>
      <c r="W20" s="48">
        <v>1</v>
      </c>
      <c r="X20" s="120"/>
      <c r="Y20" s="121"/>
      <c r="Z20" s="122">
        <v>2</v>
      </c>
    </row>
    <row r="21" spans="1:26" ht="15" customHeight="1" x14ac:dyDescent="0.25">
      <c r="A21" s="112">
        <f>A20+1</f>
        <v>10</v>
      </c>
      <c r="B21" s="37"/>
      <c r="C21" s="38" t="s">
        <v>44</v>
      </c>
      <c r="D21" s="39"/>
      <c r="E21" s="123">
        <v>42</v>
      </c>
      <c r="F21" s="113"/>
      <c r="G21" s="55">
        <v>40</v>
      </c>
      <c r="H21" s="123">
        <v>40</v>
      </c>
      <c r="I21" s="114"/>
      <c r="J21" s="124"/>
      <c r="K21" s="125"/>
      <c r="L21" s="116"/>
      <c r="M21" s="116"/>
      <c r="N21" s="118"/>
      <c r="O21" s="117"/>
      <c r="P21" s="118"/>
      <c r="Q21" s="118"/>
      <c r="R21" s="119"/>
      <c r="S21" s="119"/>
      <c r="T21" s="119"/>
      <c r="U21" s="119"/>
      <c r="V21" s="48">
        <v>3</v>
      </c>
      <c r="W21" s="48"/>
      <c r="X21" s="120"/>
      <c r="Y21" s="121"/>
      <c r="Z21" s="122">
        <v>1</v>
      </c>
    </row>
    <row r="22" spans="1:26" ht="15" customHeight="1" x14ac:dyDescent="0.25">
      <c r="A22" s="112">
        <f>A21+1</f>
        <v>11</v>
      </c>
      <c r="B22" s="37"/>
      <c r="C22" s="38" t="s">
        <v>45</v>
      </c>
      <c r="D22" s="39"/>
      <c r="E22" s="123">
        <v>42</v>
      </c>
      <c r="F22" s="114" t="s">
        <v>31</v>
      </c>
      <c r="G22" s="113"/>
      <c r="H22" s="55">
        <v>24</v>
      </c>
      <c r="I22" s="123"/>
      <c r="J22" s="124"/>
      <c r="K22" s="116"/>
      <c r="L22" s="125"/>
      <c r="M22" s="116"/>
      <c r="N22" s="118"/>
      <c r="O22" s="118"/>
      <c r="P22" s="117"/>
      <c r="Q22" s="118"/>
      <c r="R22" s="119"/>
      <c r="S22" s="119"/>
      <c r="T22" s="119"/>
      <c r="U22" s="119"/>
      <c r="V22" s="48"/>
      <c r="W22" s="48">
        <v>3</v>
      </c>
      <c r="X22" s="120"/>
      <c r="Y22" s="121"/>
      <c r="Z22" s="122">
        <v>4</v>
      </c>
    </row>
    <row r="23" spans="1:26" ht="15.75" customHeight="1" thickBot="1" x14ac:dyDescent="0.3">
      <c r="A23" s="126">
        <f>A22+1</f>
        <v>12</v>
      </c>
      <c r="B23" s="76"/>
      <c r="C23" s="77" t="s">
        <v>46</v>
      </c>
      <c r="D23" s="78"/>
      <c r="E23" s="127" t="s">
        <v>31</v>
      </c>
      <c r="F23" s="127" t="s">
        <v>31</v>
      </c>
      <c r="G23" s="127">
        <v>42</v>
      </c>
      <c r="H23" s="113"/>
      <c r="I23" s="128"/>
      <c r="J23" s="129"/>
      <c r="K23" s="116"/>
      <c r="L23" s="116"/>
      <c r="M23" s="130"/>
      <c r="N23" s="131"/>
      <c r="O23" s="131"/>
      <c r="P23" s="131"/>
      <c r="Q23" s="132"/>
      <c r="R23" s="133"/>
      <c r="S23" s="133"/>
      <c r="T23" s="133"/>
      <c r="U23" s="133"/>
      <c r="V23" s="88">
        <v>1</v>
      </c>
      <c r="W23" s="88">
        <v>2</v>
      </c>
      <c r="X23" s="134"/>
      <c r="Y23" s="135"/>
      <c r="Z23" s="136">
        <v>3</v>
      </c>
    </row>
    <row r="24" spans="1:26" ht="11.4" x14ac:dyDescent="0.25">
      <c r="A24" s="92"/>
      <c r="B24" s="92"/>
      <c r="C24" s="92"/>
      <c r="D24" s="92"/>
      <c r="E24" s="92"/>
      <c r="F24" s="92"/>
      <c r="G24" s="92"/>
      <c r="H24" s="92"/>
      <c r="I24" s="92"/>
      <c r="V24" s="92"/>
      <c r="W24" s="92"/>
      <c r="Y24" s="92"/>
      <c r="Z24" s="92"/>
    </row>
  </sheetData>
  <sheetProtection formatCells="0" formatColumns="0" formatRows="0"/>
  <mergeCells count="12">
    <mergeCell ref="A18:Z18"/>
    <mergeCell ref="J19:M19"/>
    <mergeCell ref="N19:Q19"/>
    <mergeCell ref="R19:U19"/>
    <mergeCell ref="A3:Z3"/>
    <mergeCell ref="J4:M4"/>
    <mergeCell ref="N4:Q4"/>
    <mergeCell ref="R4:U4"/>
    <mergeCell ref="A11:Z11"/>
    <mergeCell ref="J12:M12"/>
    <mergeCell ref="N12:Q12"/>
    <mergeCell ref="R12:U12"/>
  </mergeCells>
  <printOptions horizontalCentered="1"/>
  <pageMargins left="0.39370078740157483" right="0.39370078740157483" top="0.39370078740157483" bottom="0.59055118110236227" header="0.31496062992125984" footer="0.31496062992125984"/>
  <pageSetup paperSize="9" fitToHeight="25" orientation="landscape" horizontalDpi="4294967293" verticalDpi="4294967293" r:id="rId1"/>
  <headerFooter alignWithMargins="0">
    <oddFooter>&amp;R&amp;F&amp;D&amp;T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Line="0" autoPict="0" macro="[0]!Sheet2pdf">
                <anchor>
                  <from>
                    <xdr:col>24</xdr:col>
                    <xdr:colOff>83820</xdr:colOff>
                    <xdr:row>7</xdr:row>
                    <xdr:rowOff>106680</xdr:rowOff>
                  </from>
                  <to>
                    <xdr:col>90</xdr:col>
                    <xdr:colOff>297180</xdr:colOff>
                    <xdr:row>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Button 2">
              <controlPr defaultSize="0" print="0" autoFill="0" autoLine="0" autoPict="0" macro="[0]!SyncRR">
                <anchor>
                  <from>
                    <xdr:col>25</xdr:col>
                    <xdr:colOff>91440</xdr:colOff>
                    <xdr:row>9</xdr:row>
                    <xdr:rowOff>76200</xdr:rowOff>
                  </from>
                  <to>
                    <xdr:col>90</xdr:col>
                    <xdr:colOff>304800</xdr:colOff>
                    <xdr:row>11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Girls</vt:lpstr>
      <vt:lpstr>Girls!Print_Titles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momou</dc:creator>
  <cp:lastModifiedBy>momou</cp:lastModifiedBy>
  <dcterms:created xsi:type="dcterms:W3CDTF">2017-06-11T09:06:47Z</dcterms:created>
  <dcterms:modified xsi:type="dcterms:W3CDTF">2017-06-11T09:06:54Z</dcterms:modified>
</cp:coreProperties>
</file>